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defaultThemeVersion="124226"/>
  <mc:AlternateContent xmlns:mc="http://schemas.openxmlformats.org/markup-compatibility/2006">
    <mc:Choice Requires="x15">
      <x15ac:absPath xmlns:x15ac="http://schemas.microsoft.com/office/spreadsheetml/2010/11/ac" url="D:\TAILIEU-H. BEN CAU\TAI LIEU-THU THAP-DA NGOAI-BEN CAU-11-07-2024\TAI LIEU LAY Y KIEN NHAN DAN\"/>
    </mc:Choice>
  </mc:AlternateContent>
  <bookViews>
    <workbookView xWindow="480" yWindow="2010" windowWidth="14355" windowHeight="5565" tabRatio="919" firstSheet="11" activeTab="12"/>
  </bookViews>
  <sheets>
    <sheet name="BIEU 01" sheetId="58" state="hidden" r:id="rId1"/>
    <sheet name="BIEU 02" sheetId="63" state="hidden" r:id="rId2"/>
    <sheet name="BIEU 03" sheetId="59" state="hidden" r:id="rId3"/>
    <sheet name="BIEU 04" sheetId="60" state="hidden" r:id="rId4"/>
    <sheet name="SS CHI TIEU" sheetId="61" state="hidden" r:id="rId5"/>
    <sheet name="DMCT 21-30 (KO ĐỀ XUẤT TH" sheetId="46" state="hidden" r:id="rId6"/>
    <sheet name="DMCT (DCQH 21-30)" sheetId="44" state="hidden" r:id="rId7"/>
    <sheet name="Sheet1" sheetId="45" state="hidden" r:id="rId8"/>
    <sheet name="DMCT KH24" sheetId="47" state="hidden" r:id="rId9"/>
    <sheet name="DMCT ĐKM KH25" sheetId="48" state="hidden" r:id="rId10"/>
    <sheet name="Sheet2" sheetId="64" state="hidden" r:id="rId11"/>
    <sheet name="DMCT 21-30 (lay y kien)" sheetId="65" r:id="rId12"/>
    <sheet name="AN THANH" sheetId="66" r:id="rId13"/>
    <sheet name="LOI THUAN" sheetId="67" r:id="rId14"/>
    <sheet name="TT.BEN CAU" sheetId="68" r:id="rId15"/>
    <sheet name="TIEN THUAN" sheetId="69" r:id="rId16"/>
    <sheet name="LONG THUAN" sheetId="70" r:id="rId17"/>
    <sheet name="LONG KHANH" sheetId="71" r:id="rId18"/>
    <sheet name="LONG GIANG" sheetId="72" r:id="rId19"/>
    <sheet name="LONG CHU" sheetId="73" r:id="rId20"/>
    <sheet name="LONG PHUOC" sheetId="74" r:id="rId21"/>
  </sheets>
  <externalReferences>
    <externalReference r:id="rId22"/>
    <externalReference r:id="rId23"/>
  </externalReferences>
  <definedNames>
    <definedName name="_xlnm._FilterDatabase" localSheetId="12" hidden="1">'AN THANH'!$A$4:$F$74</definedName>
    <definedName name="_xlnm._FilterDatabase" localSheetId="6" hidden="1">'DMCT (DCQH 21-30)'!$A$5:$M$687</definedName>
    <definedName name="_xlnm._FilterDatabase" localSheetId="5" hidden="1">'DMCT 21-30 (KO ĐỀ XUẤT TH'!$A$5:$H$241</definedName>
    <definedName name="_xlnm._FilterDatabase" localSheetId="8" hidden="1">'DMCT KH24'!$A$5:$T$304</definedName>
    <definedName name="_xlnm._FilterDatabase" localSheetId="13" hidden="1">'LOI THUAN'!$A$4:$F$136</definedName>
    <definedName name="_xlnm._FilterDatabase" localSheetId="19" hidden="1">'LONG CHU'!$A$4:$F$126</definedName>
    <definedName name="_xlnm._FilterDatabase" localSheetId="18" hidden="1">'LONG GIANG'!$A$4:$F$81</definedName>
    <definedName name="_xlnm._FilterDatabase" localSheetId="17" hidden="1">'LONG KHANH'!$A$4:$F$116</definedName>
    <definedName name="_xlnm._FilterDatabase" localSheetId="20" hidden="1">'LONG PHUOC'!$A$4:$F$77</definedName>
    <definedName name="_xlnm._FilterDatabase" localSheetId="16" hidden="1">'LONG THUAN'!$A$4:$F$87</definedName>
    <definedName name="_xlnm._FilterDatabase" localSheetId="15" hidden="1">'TIEN THUAN'!$A$4:$F$110</definedName>
    <definedName name="_xlnm._FilterDatabase" localSheetId="14" hidden="1">'TT.BEN CAU'!$A$4:$F$118</definedName>
    <definedName name="DVHC" localSheetId="11">OFFSET(#REF!,,,COUNTA(#REF!)+500,1)</definedName>
    <definedName name="DVHC">OFFSET(#REF!,,,COUNTA(#REF!)+500,1)</definedName>
    <definedName name="Ma" localSheetId="11">OFFSET('DMCT 21-30 (lay y kien)'!DVHC,,6)</definedName>
    <definedName name="Ma">OFFSET(DVHC,,6)</definedName>
    <definedName name="Nam" localSheetId="11">OFFSET('DMCT 21-30 (lay y kien)'!DVHC,,4)</definedName>
    <definedName name="Nam">OFFSET(DVHC,,4)</definedName>
    <definedName name="NAMQH" localSheetId="11">OFFSET('DMCT 21-30 (lay y kien)'!DVHC,,5)</definedName>
    <definedName name="NAMQH">OFFSET(DVHC,,5)</definedName>
  </definedNames>
  <calcPr calcId="162913"/>
</workbook>
</file>

<file path=xl/calcChain.xml><?xml version="1.0" encoding="utf-8"?>
<calcChain xmlns="http://schemas.openxmlformats.org/spreadsheetml/2006/main">
  <c r="A7" i="67" l="1"/>
  <c r="A8" i="67"/>
  <c r="A9" i="67"/>
  <c r="A76" i="74" l="1"/>
  <c r="A75" i="74"/>
  <c r="A74" i="74"/>
  <c r="A73" i="74"/>
  <c r="A72" i="74"/>
  <c r="A70" i="74"/>
  <c r="A68" i="74"/>
  <c r="A66" i="74"/>
  <c r="A64" i="74"/>
  <c r="A62" i="74"/>
  <c r="A60" i="74"/>
  <c r="A58" i="74"/>
  <c r="A56" i="74"/>
  <c r="A55" i="74"/>
  <c r="A54" i="74"/>
  <c r="A52" i="74"/>
  <c r="A51" i="74"/>
  <c r="A49" i="74"/>
  <c r="A47" i="74"/>
  <c r="A46" i="74"/>
  <c r="A44" i="74"/>
  <c r="A42" i="74"/>
  <c r="A41" i="74"/>
  <c r="A39" i="74"/>
  <c r="A38" i="74"/>
  <c r="A36" i="74"/>
  <c r="A35" i="74"/>
  <c r="A33" i="74"/>
  <c r="A32" i="74"/>
  <c r="A31" i="74"/>
  <c r="A30" i="74"/>
  <c r="A29" i="74"/>
  <c r="A28" i="74"/>
  <c r="A26" i="74"/>
  <c r="A25" i="74"/>
  <c r="A24" i="74"/>
  <c r="A23" i="74"/>
  <c r="A22" i="74"/>
  <c r="A21" i="74"/>
  <c r="A19" i="74"/>
  <c r="A18" i="74"/>
  <c r="A17" i="74"/>
  <c r="A15" i="74"/>
  <c r="A14" i="74"/>
  <c r="A13" i="74"/>
  <c r="A11" i="74"/>
  <c r="A10" i="74"/>
  <c r="A9" i="74"/>
  <c r="A8" i="74"/>
  <c r="A7" i="74"/>
  <c r="A125" i="73"/>
  <c r="A123" i="73"/>
  <c r="A121" i="73"/>
  <c r="A119" i="73"/>
  <c r="A117" i="73"/>
  <c r="A115" i="73"/>
  <c r="A113" i="73"/>
  <c r="A112" i="73"/>
  <c r="A108" i="73"/>
  <c r="A106" i="73"/>
  <c r="A104" i="73"/>
  <c r="A102" i="73"/>
  <c r="A101" i="73"/>
  <c r="A100" i="73"/>
  <c r="A99" i="73"/>
  <c r="A98" i="73"/>
  <c r="A97" i="73"/>
  <c r="A95" i="73"/>
  <c r="A94" i="73"/>
  <c r="A92" i="73"/>
  <c r="A90" i="73"/>
  <c r="A88" i="73"/>
  <c r="A87" i="73"/>
  <c r="A85" i="73"/>
  <c r="A84" i="73"/>
  <c r="A83" i="73"/>
  <c r="A82" i="73"/>
  <c r="A80" i="73"/>
  <c r="A79" i="73"/>
  <c r="A77" i="73"/>
  <c r="A76" i="73"/>
  <c r="A75" i="73"/>
  <c r="A74" i="73"/>
  <c r="A73" i="73"/>
  <c r="A72" i="73"/>
  <c r="A70" i="73"/>
  <c r="A69" i="73"/>
  <c r="A68" i="73"/>
  <c r="A67" i="73"/>
  <c r="A66" i="73"/>
  <c r="A65" i="73"/>
  <c r="A64" i="73"/>
  <c r="A63" i="73"/>
  <c r="A62" i="73"/>
  <c r="A61" i="73"/>
  <c r="A60" i="73"/>
  <c r="A59" i="73"/>
  <c r="A58" i="73"/>
  <c r="A57" i="73"/>
  <c r="A56" i="73"/>
  <c r="A55" i="73"/>
  <c r="A54" i="73"/>
  <c r="A53" i="73"/>
  <c r="A52" i="73"/>
  <c r="A51" i="73"/>
  <c r="A50" i="73"/>
  <c r="A49" i="73"/>
  <c r="A48" i="73"/>
  <c r="A47" i="73"/>
  <c r="A46" i="73"/>
  <c r="A45" i="73"/>
  <c r="A44" i="73"/>
  <c r="A43" i="73"/>
  <c r="A42" i="73"/>
  <c r="A41" i="73"/>
  <c r="A40" i="73"/>
  <c r="A39" i="73"/>
  <c r="A38" i="73"/>
  <c r="A37" i="73"/>
  <c r="A36" i="73"/>
  <c r="A35" i="73"/>
  <c r="A34" i="73"/>
  <c r="A33" i="73"/>
  <c r="A32" i="73"/>
  <c r="A31" i="73"/>
  <c r="A30" i="73"/>
  <c r="A29" i="73"/>
  <c r="A28" i="73"/>
  <c r="A27" i="73"/>
  <c r="A26" i="73"/>
  <c r="A25" i="73"/>
  <c r="A24" i="73"/>
  <c r="A23" i="73"/>
  <c r="A22" i="73"/>
  <c r="A21" i="73"/>
  <c r="A19" i="73"/>
  <c r="A18" i="73"/>
  <c r="A17" i="73"/>
  <c r="A16" i="73"/>
  <c r="A14" i="73"/>
  <c r="A13" i="73"/>
  <c r="A12" i="73"/>
  <c r="A11" i="73"/>
  <c r="A10" i="73"/>
  <c r="A8" i="73"/>
  <c r="A7" i="73"/>
  <c r="A80" i="72"/>
  <c r="A78" i="72"/>
  <c r="A76" i="72"/>
  <c r="A74" i="72"/>
  <c r="A72" i="72"/>
  <c r="A70" i="72"/>
  <c r="A68" i="72"/>
  <c r="A66" i="72"/>
  <c r="A64" i="72"/>
  <c r="A62" i="72"/>
  <c r="A60" i="72"/>
  <c r="A59" i="72"/>
  <c r="A58" i="72"/>
  <c r="A57" i="72"/>
  <c r="A55" i="72"/>
  <c r="A53" i="72"/>
  <c r="A52" i="72"/>
  <c r="A50" i="72"/>
  <c r="A48" i="72"/>
  <c r="A46" i="72"/>
  <c r="A44" i="72"/>
  <c r="A42" i="72"/>
  <c r="A40" i="72"/>
  <c r="A39" i="72"/>
  <c r="A38" i="72"/>
  <c r="A36" i="72"/>
  <c r="A35" i="72"/>
  <c r="A34" i="72"/>
  <c r="A33" i="72"/>
  <c r="A32" i="72"/>
  <c r="A31" i="72"/>
  <c r="A30" i="72"/>
  <c r="A29" i="72"/>
  <c r="A28" i="72"/>
  <c r="A27" i="72"/>
  <c r="A26" i="72"/>
  <c r="A25" i="72"/>
  <c r="A24" i="72"/>
  <c r="A23" i="72"/>
  <c r="A22" i="72"/>
  <c r="A21" i="72"/>
  <c r="A20" i="72"/>
  <c r="A19" i="72"/>
  <c r="A18" i="72"/>
  <c r="A17" i="72"/>
  <c r="A16" i="72"/>
  <c r="A15" i="72"/>
  <c r="A14" i="72"/>
  <c r="A12" i="72"/>
  <c r="A11" i="72"/>
  <c r="A9" i="72"/>
  <c r="A8" i="72"/>
  <c r="A115" i="71"/>
  <c r="A114" i="71"/>
  <c r="A112" i="71"/>
  <c r="A110" i="71"/>
  <c r="A108" i="71"/>
  <c r="A106" i="71"/>
  <c r="A104" i="71"/>
  <c r="A100" i="71"/>
  <c r="A98" i="71"/>
  <c r="A93" i="71"/>
  <c r="A91" i="71"/>
  <c r="A89" i="71"/>
  <c r="A87" i="71"/>
  <c r="A85" i="71"/>
  <c r="A83" i="71"/>
  <c r="A82" i="71"/>
  <c r="A80" i="71"/>
  <c r="A78" i="71"/>
  <c r="A77" i="71"/>
  <c r="A75" i="71"/>
  <c r="A73" i="71"/>
  <c r="A71" i="71"/>
  <c r="A69" i="71"/>
  <c r="A68" i="71"/>
  <c r="A67" i="71"/>
  <c r="A66" i="71"/>
  <c r="A64" i="71"/>
  <c r="A63" i="71"/>
  <c r="A62" i="71"/>
  <c r="A61" i="71"/>
  <c r="A60" i="71"/>
  <c r="A59" i="71"/>
  <c r="A58" i="71"/>
  <c r="A57" i="71"/>
  <c r="A56" i="71"/>
  <c r="A55" i="71"/>
  <c r="A54" i="71"/>
  <c r="A53" i="71"/>
  <c r="A52" i="71"/>
  <c r="A51" i="71"/>
  <c r="A50" i="71"/>
  <c r="A49" i="71"/>
  <c r="A48" i="71"/>
  <c r="A47" i="71"/>
  <c r="A46" i="71"/>
  <c r="A45" i="71"/>
  <c r="A44" i="71"/>
  <c r="A43" i="71"/>
  <c r="A42" i="71"/>
  <c r="A41" i="71"/>
  <c r="A40" i="71"/>
  <c r="A39" i="71"/>
  <c r="A38" i="71"/>
  <c r="A37" i="71"/>
  <c r="A36" i="71"/>
  <c r="A35" i="71"/>
  <c r="A34" i="71"/>
  <c r="A33" i="71"/>
  <c r="A32" i="71"/>
  <c r="A31" i="71"/>
  <c r="A30" i="71"/>
  <c r="A29" i="71"/>
  <c r="A28" i="71"/>
  <c r="A27" i="71"/>
  <c r="A26" i="71"/>
  <c r="A25" i="71"/>
  <c r="A24" i="71"/>
  <c r="A23" i="71"/>
  <c r="A22" i="71"/>
  <c r="A21" i="71"/>
  <c r="A20" i="71"/>
  <c r="A18" i="71"/>
  <c r="A17" i="71"/>
  <c r="A15" i="71"/>
  <c r="A14" i="71"/>
  <c r="A13" i="71"/>
  <c r="A12" i="71"/>
  <c r="A11" i="71"/>
  <c r="A10" i="71"/>
  <c r="A9" i="71"/>
  <c r="A8" i="71"/>
  <c r="A7" i="71"/>
  <c r="A86" i="70"/>
  <c r="A84" i="70"/>
  <c r="A82" i="70"/>
  <c r="A80" i="70"/>
  <c r="A78" i="70"/>
  <c r="A76" i="70"/>
  <c r="A74" i="70"/>
  <c r="A73" i="70"/>
  <c r="A71" i="70"/>
  <c r="A66" i="70"/>
  <c r="A64" i="70"/>
  <c r="A62" i="70"/>
  <c r="A60" i="70"/>
  <c r="A58" i="70"/>
  <c r="A56" i="70"/>
  <c r="A54" i="70"/>
  <c r="A53" i="70"/>
  <c r="A51" i="70"/>
  <c r="A49" i="70"/>
  <c r="A47" i="70"/>
  <c r="A45" i="70"/>
  <c r="A44" i="70"/>
  <c r="A43" i="70"/>
  <c r="A42" i="70"/>
  <c r="A41" i="70"/>
  <c r="A39" i="70"/>
  <c r="A38" i="70"/>
  <c r="A37" i="70"/>
  <c r="A36" i="70"/>
  <c r="A35" i="70"/>
  <c r="A34" i="70"/>
  <c r="A33" i="70"/>
  <c r="A32" i="70"/>
  <c r="A31" i="70"/>
  <c r="A30" i="70"/>
  <c r="A29" i="70"/>
  <c r="A28" i="70"/>
  <c r="A27" i="70"/>
  <c r="A26" i="70"/>
  <c r="A25" i="70"/>
  <c r="A24" i="70"/>
  <c r="A23" i="70"/>
  <c r="A22" i="70"/>
  <c r="A21" i="70"/>
  <c r="A19" i="70"/>
  <c r="A18" i="70"/>
  <c r="A16" i="70"/>
  <c r="A15" i="70"/>
  <c r="A14" i="70"/>
  <c r="A13" i="70"/>
  <c r="A12" i="70"/>
  <c r="A10" i="70"/>
  <c r="A9" i="70"/>
  <c r="A8" i="70"/>
  <c r="A7" i="70"/>
  <c r="A109" i="69"/>
  <c r="A107" i="69"/>
  <c r="A105" i="69"/>
  <c r="A103" i="69"/>
  <c r="A101" i="69"/>
  <c r="A99" i="69"/>
  <c r="A97" i="69"/>
  <c r="A96" i="69"/>
  <c r="A92" i="69"/>
  <c r="A90" i="69"/>
  <c r="A89" i="69"/>
  <c r="A87" i="69"/>
  <c r="A85" i="69"/>
  <c r="A84" i="69"/>
  <c r="A83" i="69"/>
  <c r="A82" i="69"/>
  <c r="A81" i="69"/>
  <c r="A80" i="69"/>
  <c r="A79" i="69"/>
  <c r="A77" i="69"/>
  <c r="A75" i="69"/>
  <c r="A74" i="69"/>
  <c r="A73" i="69"/>
  <c r="A71" i="69"/>
  <c r="A69" i="69"/>
  <c r="A68" i="69"/>
  <c r="A67" i="69"/>
  <c r="A65" i="69"/>
  <c r="A64" i="69"/>
  <c r="A62" i="69"/>
  <c r="A60" i="69"/>
  <c r="A59" i="69"/>
  <c r="A58" i="69"/>
  <c r="A57" i="69"/>
  <c r="A55" i="69"/>
  <c r="A54" i="69"/>
  <c r="A53" i="69"/>
  <c r="A52" i="69"/>
  <c r="A51" i="69"/>
  <c r="A50" i="69"/>
  <c r="A49" i="69"/>
  <c r="A48" i="69"/>
  <c r="A47" i="69"/>
  <c r="A46" i="69"/>
  <c r="A45" i="69"/>
  <c r="A44" i="69"/>
  <c r="A43" i="69"/>
  <c r="A42" i="69"/>
  <c r="A41" i="69"/>
  <c r="A40" i="69"/>
  <c r="A39" i="69"/>
  <c r="A38" i="69"/>
  <c r="A37" i="69"/>
  <c r="A36" i="69"/>
  <c r="A35" i="69"/>
  <c r="A34" i="69"/>
  <c r="A33" i="69"/>
  <c r="A32" i="69"/>
  <c r="A31" i="69"/>
  <c r="A29" i="69"/>
  <c r="A28" i="69"/>
  <c r="A27" i="69"/>
  <c r="A26" i="69"/>
  <c r="A25" i="69"/>
  <c r="A23" i="69"/>
  <c r="A22" i="69"/>
  <c r="A21" i="69"/>
  <c r="A20" i="69"/>
  <c r="A19" i="69"/>
  <c r="A17" i="69"/>
  <c r="A16" i="69"/>
  <c r="A15" i="69"/>
  <c r="A11" i="69"/>
  <c r="A9" i="69"/>
  <c r="A8" i="69"/>
  <c r="A7" i="69"/>
  <c r="A117" i="68"/>
  <c r="A115" i="68"/>
  <c r="A113" i="68"/>
  <c r="A111" i="68"/>
  <c r="A109" i="68"/>
  <c r="A107" i="68"/>
  <c r="A103" i="68"/>
  <c r="A102" i="68"/>
  <c r="A101" i="68"/>
  <c r="A99" i="68"/>
  <c r="A97" i="68"/>
  <c r="A96" i="68"/>
  <c r="A94" i="68"/>
  <c r="A92" i="68"/>
  <c r="A90" i="68"/>
  <c r="A88" i="68"/>
  <c r="A86" i="68"/>
  <c r="A84" i="68"/>
  <c r="A82" i="68"/>
  <c r="A81" i="68"/>
  <c r="A79" i="68"/>
  <c r="A78" i="68"/>
  <c r="A77" i="68"/>
  <c r="A76" i="68"/>
  <c r="A75" i="68"/>
  <c r="A74" i="68"/>
  <c r="A73" i="68"/>
  <c r="A72" i="68"/>
  <c r="A71" i="68"/>
  <c r="A70" i="68"/>
  <c r="A69" i="68"/>
  <c r="A68" i="68"/>
  <c r="A67" i="68"/>
  <c r="A66" i="68"/>
  <c r="A65" i="68"/>
  <c r="A64" i="68"/>
  <c r="A63" i="68"/>
  <c r="A62" i="68"/>
  <c r="A61" i="68"/>
  <c r="A60" i="68"/>
  <c r="A59" i="68"/>
  <c r="A58" i="68"/>
  <c r="A57" i="68"/>
  <c r="A56" i="68"/>
  <c r="A55" i="68"/>
  <c r="A54" i="68"/>
  <c r="A53" i="68"/>
  <c r="A52" i="68"/>
  <c r="A51" i="68"/>
  <c r="A50" i="68"/>
  <c r="A49" i="68"/>
  <c r="A48" i="68"/>
  <c r="A47" i="68"/>
  <c r="A46" i="68"/>
  <c r="A45" i="68"/>
  <c r="A44" i="68"/>
  <c r="A42" i="68"/>
  <c r="A40" i="68"/>
  <c r="A39" i="68"/>
  <c r="A38" i="68"/>
  <c r="A37" i="68"/>
  <c r="A33" i="68"/>
  <c r="A9" i="68"/>
  <c r="A7" i="68"/>
  <c r="A135" i="67"/>
  <c r="A133" i="67"/>
  <c r="A131" i="67"/>
  <c r="A129" i="67"/>
  <c r="A127" i="67"/>
  <c r="A125" i="67"/>
  <c r="A123" i="67"/>
  <c r="A121" i="67"/>
  <c r="A119" i="67"/>
  <c r="A117" i="67"/>
  <c r="A116" i="67"/>
  <c r="A114" i="67"/>
  <c r="A112" i="67"/>
  <c r="A110" i="67"/>
  <c r="A108" i="67"/>
  <c r="A107" i="67"/>
  <c r="A106" i="67"/>
  <c r="A105" i="67"/>
  <c r="A104" i="67"/>
  <c r="A103" i="67"/>
  <c r="A101" i="67"/>
  <c r="A99" i="67"/>
  <c r="A97" i="67"/>
  <c r="A95" i="67"/>
  <c r="A93" i="67"/>
  <c r="A92" i="67"/>
  <c r="A91" i="67"/>
  <c r="A89" i="67"/>
  <c r="A88" i="67"/>
  <c r="A87" i="67"/>
  <c r="A86" i="67"/>
  <c r="A85" i="67"/>
  <c r="A84" i="67"/>
  <c r="A83" i="67"/>
  <c r="A82" i="67"/>
  <c r="A81" i="67"/>
  <c r="A80" i="67"/>
  <c r="A79" i="67"/>
  <c r="A78" i="67"/>
  <c r="A77" i="67"/>
  <c r="A76" i="67"/>
  <c r="A75" i="67"/>
  <c r="A74" i="67"/>
  <c r="A73" i="67"/>
  <c r="A72" i="67"/>
  <c r="A71" i="67"/>
  <c r="A70" i="67"/>
  <c r="A69" i="67"/>
  <c r="A68" i="67"/>
  <c r="A67" i="67"/>
  <c r="A66" i="67"/>
  <c r="A65" i="67"/>
  <c r="A64" i="67"/>
  <c r="A62" i="67"/>
  <c r="A60" i="67"/>
  <c r="A59" i="67"/>
  <c r="A58" i="67"/>
  <c r="A57" i="67"/>
  <c r="A56" i="67"/>
  <c r="A55" i="67"/>
  <c r="A53" i="67"/>
  <c r="A52" i="67"/>
  <c r="A51" i="67"/>
  <c r="A47" i="67"/>
  <c r="A45" i="67"/>
  <c r="A32" i="67"/>
  <c r="A31" i="67"/>
  <c r="A30" i="67"/>
  <c r="A29" i="67"/>
  <c r="A28" i="67"/>
  <c r="A27" i="67"/>
  <c r="A26" i="67"/>
  <c r="A17" i="67"/>
  <c r="A16" i="67"/>
  <c r="A15" i="67"/>
  <c r="A13" i="67"/>
  <c r="A12" i="67"/>
  <c r="A11" i="67"/>
  <c r="A10" i="67"/>
  <c r="A73" i="66"/>
  <c r="A71" i="66"/>
  <c r="A69" i="66"/>
  <c r="A67" i="66"/>
  <c r="A65" i="66"/>
  <c r="A63" i="66"/>
  <c r="A61" i="66"/>
  <c r="A60" i="66"/>
  <c r="A57" i="66"/>
  <c r="A55" i="66"/>
  <c r="A53" i="66"/>
  <c r="A51" i="66"/>
  <c r="A49" i="66"/>
  <c r="A47" i="66"/>
  <c r="A45" i="66"/>
  <c r="A44" i="66"/>
  <c r="A43" i="66"/>
  <c r="A42" i="66"/>
  <c r="A41" i="66"/>
  <c r="A39" i="66"/>
  <c r="A38" i="66"/>
  <c r="A36" i="66"/>
  <c r="A35" i="66"/>
  <c r="A33" i="66"/>
  <c r="A31" i="66"/>
  <c r="A29" i="66"/>
  <c r="A28" i="66"/>
  <c r="A27" i="66"/>
  <c r="A26" i="66"/>
  <c r="A25" i="66"/>
  <c r="A24" i="66"/>
  <c r="A22" i="66"/>
  <c r="A21" i="66"/>
  <c r="A20" i="66"/>
  <c r="A18" i="66"/>
  <c r="A17" i="66"/>
  <c r="A16" i="66"/>
  <c r="A15" i="66"/>
  <c r="A13" i="66"/>
  <c r="A12" i="66"/>
  <c r="A11" i="66"/>
  <c r="A10" i="66"/>
  <c r="A8" i="66"/>
  <c r="A7" i="66"/>
  <c r="A709" i="65" l="1"/>
  <c r="A708" i="65"/>
  <c r="A707" i="65"/>
  <c r="A706" i="65"/>
  <c r="A698" i="65"/>
  <c r="A688" i="65"/>
  <c r="A678" i="65"/>
  <c r="A666" i="65"/>
  <c r="A655" i="65"/>
  <c r="A645" i="65"/>
  <c r="A644" i="65"/>
  <c r="A643" i="65"/>
  <c r="A642" i="65"/>
  <c r="A641" i="65"/>
  <c r="A636" i="65"/>
  <c r="A634" i="65"/>
  <c r="A629" i="65"/>
  <c r="A627" i="65"/>
  <c r="A623" i="65"/>
  <c r="A619" i="65"/>
  <c r="A616" i="65"/>
  <c r="A606" i="65"/>
  <c r="A605" i="65"/>
  <c r="A600" i="65"/>
  <c r="A595" i="65"/>
  <c r="A584" i="65"/>
  <c r="A573" i="65"/>
  <c r="A572" i="65"/>
  <c r="A571" i="65"/>
  <c r="A570" i="65"/>
  <c r="A569" i="65"/>
  <c r="A568" i="65"/>
  <c r="A567" i="65"/>
  <c r="A566" i="65"/>
  <c r="A565" i="65"/>
  <c r="A564" i="65"/>
  <c r="A563" i="65"/>
  <c r="A562" i="65"/>
  <c r="A561" i="65"/>
  <c r="A560" i="65"/>
  <c r="A552" i="65"/>
  <c r="A551" i="65"/>
  <c r="A550" i="65"/>
  <c r="A549" i="65"/>
  <c r="A548" i="65"/>
  <c r="A546" i="65"/>
  <c r="A534" i="65"/>
  <c r="A527" i="65"/>
  <c r="A526" i="65"/>
  <c r="A525" i="65"/>
  <c r="A524" i="65"/>
  <c r="A523" i="65"/>
  <c r="A522" i="65"/>
  <c r="A511" i="65"/>
  <c r="A510" i="65"/>
  <c r="A508" i="65"/>
  <c r="A507" i="65"/>
  <c r="A506" i="65"/>
  <c r="A505" i="65"/>
  <c r="A504" i="65"/>
  <c r="A503" i="65"/>
  <c r="A502" i="65"/>
  <c r="A501" i="65"/>
  <c r="A490" i="65"/>
  <c r="A489" i="65"/>
  <c r="A488" i="65"/>
  <c r="A487" i="65"/>
  <c r="A486" i="65"/>
  <c r="A485" i="65"/>
  <c r="A484" i="65"/>
  <c r="A483" i="65"/>
  <c r="A472" i="65"/>
  <c r="A471" i="65"/>
  <c r="A470" i="65"/>
  <c r="A463" i="65"/>
  <c r="A452" i="65"/>
  <c r="A451" i="65"/>
  <c r="A450" i="65"/>
  <c r="A439" i="65"/>
  <c r="A438" i="65"/>
  <c r="A437" i="65"/>
  <c r="A436" i="65"/>
  <c r="A435" i="65"/>
  <c r="A434" i="65"/>
  <c r="A433" i="65"/>
  <c r="A432" i="65"/>
  <c r="A431" i="65"/>
  <c r="A430" i="65"/>
  <c r="A429" i="65"/>
  <c r="A428" i="65"/>
  <c r="A427" i="65"/>
  <c r="A426" i="65"/>
  <c r="A425" i="65"/>
  <c r="A424" i="65"/>
  <c r="A423" i="65"/>
  <c r="A422" i="65"/>
  <c r="A421" i="65"/>
  <c r="A420" i="65"/>
  <c r="A419" i="65"/>
  <c r="A408" i="65"/>
  <c r="A407" i="65"/>
  <c r="A406" i="65"/>
  <c r="A405" i="65"/>
  <c r="A404" i="65"/>
  <c r="A403" i="65"/>
  <c r="A402" i="65"/>
  <c r="A401" i="65"/>
  <c r="A400" i="65"/>
  <c r="A399" i="65"/>
  <c r="A398" i="65"/>
  <c r="A397" i="65"/>
  <c r="A396" i="65"/>
  <c r="A395" i="65"/>
  <c r="A394" i="65"/>
  <c r="A393" i="65"/>
  <c r="A392" i="65"/>
  <c r="A391" i="65"/>
  <c r="A390" i="65"/>
  <c r="A389" i="65"/>
  <c r="A388" i="65"/>
  <c r="A387" i="65"/>
  <c r="A386" i="65"/>
  <c r="A385" i="65"/>
  <c r="A384" i="65"/>
  <c r="A383" i="65"/>
  <c r="A382" i="65"/>
  <c r="A381" i="65"/>
  <c r="A380" i="65"/>
  <c r="A379" i="65"/>
  <c r="A378" i="65"/>
  <c r="A377" i="65"/>
  <c r="A376" i="65"/>
  <c r="A375" i="65"/>
  <c r="A374" i="65"/>
  <c r="A373" i="65"/>
  <c r="A372" i="65"/>
  <c r="A371" i="65"/>
  <c r="A370" i="65"/>
  <c r="A369" i="65"/>
  <c r="A368" i="65"/>
  <c r="A367" i="65"/>
  <c r="A366" i="65"/>
  <c r="A365" i="65"/>
  <c r="A364" i="65"/>
  <c r="A363" i="65"/>
  <c r="A362" i="65"/>
  <c r="A361" i="65"/>
  <c r="A360" i="65"/>
  <c r="A359" i="65"/>
  <c r="A358" i="65"/>
  <c r="A357" i="65"/>
  <c r="A356" i="65"/>
  <c r="A355" i="65"/>
  <c r="A354" i="65"/>
  <c r="A353" i="65"/>
  <c r="A352" i="65"/>
  <c r="A351" i="65"/>
  <c r="A350" i="65"/>
  <c r="A349" i="65"/>
  <c r="A348" i="65"/>
  <c r="A347" i="65"/>
  <c r="A346" i="65"/>
  <c r="A345" i="65"/>
  <c r="A344" i="65"/>
  <c r="A343" i="65"/>
  <c r="A342" i="65"/>
  <c r="A341" i="65"/>
  <c r="A340" i="65"/>
  <c r="A339" i="65"/>
  <c r="A338" i="65"/>
  <c r="A337" i="65"/>
  <c r="A336" i="65"/>
  <c r="A335" i="65"/>
  <c r="A334" i="65"/>
  <c r="A333" i="65"/>
  <c r="A332" i="65"/>
  <c r="A331" i="65"/>
  <c r="A330" i="65"/>
  <c r="A329" i="65"/>
  <c r="A328" i="65"/>
  <c r="A327" i="65"/>
  <c r="A326" i="65"/>
  <c r="A325" i="65"/>
  <c r="A324" i="65"/>
  <c r="A323" i="65"/>
  <c r="A322" i="65"/>
  <c r="A321" i="65"/>
  <c r="A320" i="65"/>
  <c r="A319" i="65"/>
  <c r="A318" i="65"/>
  <c r="A317" i="65"/>
  <c r="A316" i="65"/>
  <c r="A315" i="65"/>
  <c r="A314" i="65"/>
  <c r="A313" i="65"/>
  <c r="A312" i="65"/>
  <c r="A311" i="65"/>
  <c r="A310" i="65"/>
  <c r="A309" i="65"/>
  <c r="A308" i="65"/>
  <c r="A307" i="65"/>
  <c r="A306" i="65"/>
  <c r="A305" i="65"/>
  <c r="A304" i="65"/>
  <c r="A303" i="65"/>
  <c r="A302" i="65"/>
  <c r="A301" i="65"/>
  <c r="A300" i="65"/>
  <c r="A299" i="65"/>
  <c r="A298" i="65"/>
  <c r="A297" i="65"/>
  <c r="A296" i="65"/>
  <c r="A295" i="65"/>
  <c r="A294" i="65"/>
  <c r="A293" i="65"/>
  <c r="A292" i="65"/>
  <c r="A291" i="65"/>
  <c r="A290" i="65"/>
  <c r="A289" i="65"/>
  <c r="A288" i="65"/>
  <c r="A287" i="65"/>
  <c r="A286" i="65"/>
  <c r="A285" i="65"/>
  <c r="A284" i="65"/>
  <c r="A283" i="65"/>
  <c r="A282" i="65"/>
  <c r="A281" i="65"/>
  <c r="A280" i="65"/>
  <c r="A279" i="65"/>
  <c r="A278" i="65"/>
  <c r="A277" i="65"/>
  <c r="A276" i="65"/>
  <c r="A275" i="65"/>
  <c r="A274" i="65"/>
  <c r="A273" i="65"/>
  <c r="A272" i="65"/>
  <c r="A271" i="65"/>
  <c r="A270" i="65"/>
  <c r="A269" i="65"/>
  <c r="A268" i="65"/>
  <c r="A267" i="65"/>
  <c r="A266" i="65"/>
  <c r="A265" i="65"/>
  <c r="A264" i="65"/>
  <c r="A263" i="65"/>
  <c r="A262" i="65"/>
  <c r="A261" i="65"/>
  <c r="A260" i="65"/>
  <c r="A259" i="65"/>
  <c r="A258" i="65"/>
  <c r="A257" i="65"/>
  <c r="A256" i="65"/>
  <c r="A255" i="65"/>
  <c r="A254" i="65"/>
  <c r="A253" i="65"/>
  <c r="A252" i="65"/>
  <c r="A251" i="65"/>
  <c r="A250" i="65"/>
  <c r="A249" i="65"/>
  <c r="A248" i="65"/>
  <c r="A247" i="65"/>
  <c r="A246" i="65"/>
  <c r="A245" i="65"/>
  <c r="A244" i="65"/>
  <c r="A243" i="65"/>
  <c r="A242" i="65"/>
  <c r="A241" i="65"/>
  <c r="A240" i="65"/>
  <c r="A239" i="65"/>
  <c r="A238" i="65"/>
  <c r="A237" i="65"/>
  <c r="A236" i="65"/>
  <c r="A235" i="65"/>
  <c r="A234" i="65"/>
  <c r="A233" i="65"/>
  <c r="A232" i="65"/>
  <c r="A231" i="65"/>
  <c r="A230" i="65"/>
  <c r="A229" i="65"/>
  <c r="A228" i="65"/>
  <c r="A227" i="65"/>
  <c r="A226" i="65"/>
  <c r="A225" i="65"/>
  <c r="A224" i="65"/>
  <c r="A223" i="65"/>
  <c r="A222" i="65"/>
  <c r="A221" i="65"/>
  <c r="A220" i="65"/>
  <c r="A219" i="65"/>
  <c r="A218" i="65"/>
  <c r="A217" i="65"/>
  <c r="A216" i="65"/>
  <c r="A215" i="65"/>
  <c r="A214" i="65"/>
  <c r="A213" i="65"/>
  <c r="A212" i="65"/>
  <c r="A211" i="65"/>
  <c r="A210" i="65"/>
  <c r="A209" i="65"/>
  <c r="A208" i="65"/>
  <c r="A207" i="65"/>
  <c r="A206" i="65"/>
  <c r="A205" i="65"/>
  <c r="A204" i="65"/>
  <c r="A203" i="65"/>
  <c r="A202" i="65"/>
  <c r="A201" i="65"/>
  <c r="A200" i="65"/>
  <c r="A199" i="65"/>
  <c r="A198" i="65"/>
  <c r="A197" i="65"/>
  <c r="A196" i="65"/>
  <c r="A195" i="65"/>
  <c r="A194" i="65"/>
  <c r="A193" i="65"/>
  <c r="A192" i="65"/>
  <c r="A191" i="65"/>
  <c r="A190" i="65"/>
  <c r="A189" i="65"/>
  <c r="A188" i="65"/>
  <c r="A187" i="65"/>
  <c r="A186" i="65"/>
  <c r="A185" i="65"/>
  <c r="A184" i="65"/>
  <c r="A180" i="65"/>
  <c r="A169" i="65"/>
  <c r="A168" i="65"/>
  <c r="A167" i="65"/>
  <c r="A166" i="65"/>
  <c r="A165" i="65"/>
  <c r="A164" i="65"/>
  <c r="A163" i="65"/>
  <c r="A162" i="65"/>
  <c r="A161" i="65"/>
  <c r="A160" i="65"/>
  <c r="A159" i="65"/>
  <c r="A158" i="65"/>
  <c r="A157" i="65"/>
  <c r="A156" i="65"/>
  <c r="A155" i="65"/>
  <c r="A144" i="65"/>
  <c r="A143" i="65"/>
  <c r="A142" i="65"/>
  <c r="A141" i="65"/>
  <c r="A140" i="65"/>
  <c r="A139" i="65"/>
  <c r="A138" i="65"/>
  <c r="A137" i="65"/>
  <c r="A136" i="65"/>
  <c r="A135" i="65"/>
  <c r="A134" i="65"/>
  <c r="A133" i="65"/>
  <c r="A129" i="65"/>
  <c r="A128" i="65"/>
  <c r="A127" i="65"/>
  <c r="A126" i="65"/>
  <c r="A125" i="65"/>
  <c r="A121" i="65"/>
  <c r="A119" i="65"/>
  <c r="A118" i="65"/>
  <c r="A117" i="65"/>
  <c r="A116" i="65"/>
  <c r="A115" i="65"/>
  <c r="A114" i="65"/>
  <c r="A112" i="65"/>
  <c r="A110" i="65"/>
  <c r="A109" i="65"/>
  <c r="A108" i="65"/>
  <c r="A95" i="65"/>
  <c r="A71" i="65"/>
  <c r="A69" i="65"/>
  <c r="A68" i="65"/>
  <c r="A67" i="65"/>
  <c r="A54" i="65"/>
  <c r="A53" i="65"/>
  <c r="A52" i="65"/>
  <c r="A51" i="65"/>
  <c r="A50" i="65"/>
  <c r="A49" i="65"/>
  <c r="A48" i="65"/>
  <c r="A47" i="65"/>
  <c r="A38" i="65"/>
  <c r="A37" i="65"/>
  <c r="A36" i="65"/>
  <c r="A35" i="65"/>
  <c r="A34" i="65"/>
  <c r="A31" i="65"/>
  <c r="A30" i="65"/>
  <c r="A29" i="65"/>
  <c r="A28" i="65"/>
  <c r="A27" i="65"/>
  <c r="A26" i="65"/>
  <c r="A25" i="65"/>
  <c r="A24" i="65"/>
  <c r="A23" i="65"/>
  <c r="A22" i="65"/>
  <c r="A21" i="65"/>
  <c r="A20" i="65"/>
  <c r="A19" i="65"/>
  <c r="A18" i="65"/>
  <c r="A17" i="65"/>
  <c r="A16" i="65"/>
  <c r="A15" i="65"/>
  <c r="A14" i="65"/>
  <c r="A13" i="65"/>
  <c r="A12" i="65"/>
  <c r="A11" i="65"/>
  <c r="A10" i="65"/>
  <c r="A9" i="65"/>
  <c r="A8" i="65"/>
  <c r="A7" i="65"/>
  <c r="A32" i="44" l="1"/>
  <c r="A14" i="44"/>
  <c r="A29" i="44"/>
  <c r="A18" i="44"/>
  <c r="A19" i="44"/>
  <c r="A20" i="44"/>
  <c r="A21" i="44"/>
  <c r="A22" i="44"/>
  <c r="A23" i="44"/>
  <c r="A24" i="44"/>
  <c r="A25" i="44"/>
  <c r="A26" i="44"/>
  <c r="A27" i="44"/>
  <c r="A28" i="44"/>
  <c r="A8" i="44"/>
  <c r="A9" i="44"/>
  <c r="A10" i="44"/>
  <c r="A11" i="44"/>
  <c r="A12" i="44"/>
  <c r="A13" i="44"/>
  <c r="A15" i="44"/>
  <c r="A16" i="44"/>
  <c r="A17" i="44"/>
  <c r="A30" i="44"/>
  <c r="A7" i="44"/>
  <c r="A31" i="44"/>
  <c r="A33" i="44"/>
  <c r="A34" i="44"/>
  <c r="A38" i="44"/>
  <c r="A536" i="44" l="1"/>
  <c r="A537" i="44"/>
  <c r="A538" i="44"/>
  <c r="A539" i="44"/>
  <c r="A381" i="44" l="1"/>
  <c r="A294" i="47" l="1"/>
  <c r="A287" i="47"/>
  <c r="A277" i="47"/>
  <c r="A274" i="47"/>
  <c r="A268" i="47"/>
  <c r="A267" i="47"/>
  <c r="A248" i="47"/>
  <c r="A258" i="47"/>
  <c r="A241" i="47"/>
  <c r="A238" i="47"/>
  <c r="A237" i="47"/>
  <c r="A234" i="47"/>
  <c r="A229" i="47"/>
  <c r="A230" i="47"/>
  <c r="A228" i="47"/>
  <c r="G304" i="47"/>
  <c r="E304" i="47"/>
  <c r="G226" i="47"/>
  <c r="A222" i="47"/>
  <c r="A220" i="47"/>
  <c r="A216" i="47"/>
  <c r="A212" i="47"/>
  <c r="A204" i="47"/>
  <c r="A202" i="47"/>
  <c r="A199" i="47"/>
  <c r="A192" i="47"/>
  <c r="A189" i="47"/>
  <c r="A188" i="47"/>
  <c r="A187" i="47"/>
  <c r="A186" i="47"/>
  <c r="A185" i="47"/>
  <c r="A184" i="47"/>
  <c r="A182" i="47"/>
  <c r="E181" i="47"/>
  <c r="A181" i="47"/>
  <c r="A180" i="47"/>
  <c r="A179" i="47"/>
  <c r="A178" i="47"/>
  <c r="A177" i="47"/>
  <c r="A176" i="47"/>
  <c r="A175" i="47"/>
  <c r="A174" i="47"/>
  <c r="A173" i="47"/>
  <c r="A172" i="47"/>
  <c r="A171" i="47"/>
  <c r="E170" i="47"/>
  <c r="A170" i="47"/>
  <c r="E169" i="47"/>
  <c r="A169" i="47"/>
  <c r="A168" i="47"/>
  <c r="A167" i="47"/>
  <c r="A166" i="47"/>
  <c r="A165" i="47"/>
  <c r="A164" i="47"/>
  <c r="A163" i="47"/>
  <c r="A162" i="47"/>
  <c r="A161" i="47"/>
  <c r="A155" i="47"/>
  <c r="A150" i="47"/>
  <c r="A149" i="47"/>
  <c r="A148" i="47"/>
  <c r="A147" i="47"/>
  <c r="A146" i="47"/>
  <c r="A145" i="47"/>
  <c r="A144" i="47"/>
  <c r="A143" i="47"/>
  <c r="A140" i="47"/>
  <c r="A139" i="47"/>
  <c r="A138" i="47"/>
  <c r="A137" i="47"/>
  <c r="A136" i="47"/>
  <c r="A135" i="47"/>
  <c r="A134" i="47"/>
  <c r="A133" i="47"/>
  <c r="A132" i="47"/>
  <c r="A131" i="47"/>
  <c r="A130" i="47"/>
  <c r="A129" i="47"/>
  <c r="A128" i="47"/>
  <c r="A127" i="47"/>
  <c r="A126" i="47"/>
  <c r="A125" i="47"/>
  <c r="A124" i="47"/>
  <c r="A123" i="47"/>
  <c r="A122" i="47"/>
  <c r="A121" i="47"/>
  <c r="A120" i="47"/>
  <c r="A119" i="47"/>
  <c r="A118" i="47"/>
  <c r="A117" i="47"/>
  <c r="A116" i="47"/>
  <c r="A115" i="47"/>
  <c r="A114" i="47"/>
  <c r="A113" i="47"/>
  <c r="A112" i="47"/>
  <c r="A111" i="47"/>
  <c r="A110" i="47"/>
  <c r="A109" i="47"/>
  <c r="A108" i="47"/>
  <c r="A107" i="47"/>
  <c r="A106" i="47"/>
  <c r="A105" i="47"/>
  <c r="A104" i="47"/>
  <c r="E103" i="47"/>
  <c r="A103" i="47"/>
  <c r="A102" i="47"/>
  <c r="A101" i="47"/>
  <c r="E100" i="47"/>
  <c r="A100" i="47"/>
  <c r="A99" i="47"/>
  <c r="A98" i="47"/>
  <c r="A97" i="47"/>
  <c r="A96" i="47"/>
  <c r="A95" i="47"/>
  <c r="A94" i="47"/>
  <c r="A93" i="47"/>
  <c r="A92" i="47"/>
  <c r="A91" i="47"/>
  <c r="A90" i="47"/>
  <c r="A89" i="47"/>
  <c r="A88" i="47"/>
  <c r="A87" i="47"/>
  <c r="A86" i="47"/>
  <c r="A85" i="47"/>
  <c r="A84" i="47"/>
  <c r="A83" i="47"/>
  <c r="A82" i="47"/>
  <c r="A81" i="47"/>
  <c r="A80" i="47"/>
  <c r="A79" i="47"/>
  <c r="A78" i="47"/>
  <c r="A77" i="47"/>
  <c r="A76" i="47"/>
  <c r="A75" i="47"/>
  <c r="A74" i="47"/>
  <c r="A73" i="47"/>
  <c r="A72" i="47"/>
  <c r="A71" i="47"/>
  <c r="A70" i="47"/>
  <c r="A69" i="47"/>
  <c r="A68" i="47"/>
  <c r="A67" i="47"/>
  <c r="A66" i="47"/>
  <c r="A65" i="47"/>
  <c r="A64" i="47"/>
  <c r="A63" i="47"/>
  <c r="A62" i="47"/>
  <c r="A61" i="47"/>
  <c r="A60" i="47"/>
  <c r="A59" i="47"/>
  <c r="A58" i="47"/>
  <c r="A57" i="47"/>
  <c r="A56" i="47"/>
  <c r="A55" i="47"/>
  <c r="A54" i="47"/>
  <c r="A53" i="47"/>
  <c r="A52" i="47"/>
  <c r="A51" i="47"/>
  <c r="J50" i="47"/>
  <c r="A50" i="47"/>
  <c r="A49" i="47"/>
  <c r="A48" i="47"/>
  <c r="A47" i="47"/>
  <c r="A46" i="47"/>
  <c r="A43" i="47"/>
  <c r="A42" i="47"/>
  <c r="A41" i="47"/>
  <c r="A40" i="47"/>
  <c r="A39" i="47"/>
  <c r="A38" i="47"/>
  <c r="A37" i="47"/>
  <c r="A36" i="47"/>
  <c r="A29" i="47"/>
  <c r="A28" i="47"/>
  <c r="A27" i="47"/>
  <c r="A26" i="47"/>
  <c r="A25" i="47"/>
  <c r="A24" i="47"/>
  <c r="A23" i="47"/>
  <c r="A20" i="47"/>
  <c r="A19" i="47"/>
  <c r="A18" i="47"/>
  <c r="A17" i="47"/>
  <c r="A16" i="47"/>
  <c r="A15" i="47"/>
  <c r="E12" i="47"/>
  <c r="A12" i="47"/>
  <c r="A11" i="47"/>
  <c r="A10" i="47"/>
  <c r="A9" i="47"/>
  <c r="A8" i="47"/>
  <c r="E226" i="47" l="1"/>
  <c r="Q29" i="45"/>
  <c r="H29" i="45"/>
  <c r="F29" i="45"/>
  <c r="E29" i="45"/>
  <c r="G28" i="45"/>
  <c r="G27" i="45"/>
  <c r="G26" i="45"/>
  <c r="G25" i="45"/>
  <c r="G24" i="45"/>
  <c r="G23" i="45"/>
  <c r="G22" i="45"/>
  <c r="G21" i="45"/>
  <c r="G20" i="45"/>
  <c r="G19" i="45"/>
  <c r="A19" i="45"/>
  <c r="G18" i="45"/>
  <c r="A18" i="45"/>
  <c r="N17" i="45"/>
  <c r="K17" i="45"/>
  <c r="G17" i="45"/>
  <c r="N16" i="45"/>
  <c r="K16" i="45"/>
  <c r="G16" i="45"/>
  <c r="N15" i="45"/>
  <c r="K15" i="45"/>
  <c r="G15" i="45"/>
  <c r="N14" i="45"/>
  <c r="K14" i="45"/>
  <c r="G14" i="45"/>
  <c r="N13" i="45"/>
  <c r="K13" i="45"/>
  <c r="G13" i="45"/>
  <c r="N12" i="45"/>
  <c r="K12" i="45"/>
  <c r="G12" i="45"/>
  <c r="N11" i="45"/>
  <c r="K11" i="45"/>
  <c r="G11" i="45"/>
  <c r="N10" i="45"/>
  <c r="K10" i="45"/>
  <c r="G10" i="45"/>
  <c r="N9" i="45"/>
  <c r="K9" i="45"/>
  <c r="D9" i="45"/>
  <c r="D29" i="45" s="1"/>
  <c r="A9" i="45"/>
  <c r="G8" i="45"/>
  <c r="A8" i="45"/>
  <c r="G7" i="45"/>
  <c r="A7" i="45"/>
  <c r="E30" i="45" l="1"/>
  <c r="G9" i="45"/>
  <c r="G29" i="45" s="1"/>
  <c r="A130" i="44" l="1"/>
  <c r="A142" i="44" l="1"/>
  <c r="A167" i="44"/>
  <c r="A388" i="44"/>
  <c r="A419" i="44"/>
  <c r="A432" i="44"/>
  <c r="A443" i="44"/>
  <c r="A451" i="44"/>
  <c r="A467" i="44"/>
  <c r="A491" i="44"/>
  <c r="A509" i="44" l="1"/>
  <c r="A516" i="44"/>
  <c r="A550" i="44"/>
  <c r="A572" i="44"/>
  <c r="A624" i="44"/>
  <c r="A635" i="44"/>
  <c r="A678" i="44"/>
  <c r="A571" i="44"/>
  <c r="A129" i="44"/>
  <c r="A47" i="44"/>
  <c r="A48" i="44"/>
  <c r="A49" i="44"/>
  <c r="A50" i="44"/>
  <c r="A51" i="44"/>
  <c r="A52" i="44"/>
  <c r="A53" i="44"/>
  <c r="A54" i="44"/>
  <c r="A68" i="44"/>
  <c r="A69" i="44"/>
  <c r="A70" i="44"/>
  <c r="A72" i="44"/>
  <c r="A96" i="44"/>
  <c r="A109" i="44"/>
  <c r="A110" i="44"/>
  <c r="A111" i="44"/>
  <c r="A113" i="44"/>
  <c r="A115" i="44"/>
  <c r="A116" i="44"/>
  <c r="A117" i="44"/>
  <c r="A118" i="44"/>
  <c r="A119" i="44"/>
  <c r="A120" i="44"/>
  <c r="A126" i="44"/>
  <c r="A127" i="44"/>
  <c r="A128" i="44"/>
  <c r="A134" i="44"/>
  <c r="A135" i="44"/>
  <c r="A136" i="44"/>
  <c r="A137" i="44"/>
  <c r="A138" i="44"/>
  <c r="A139" i="44"/>
  <c r="A140" i="44"/>
  <c r="A141" i="44"/>
  <c r="A153" i="44"/>
  <c r="A154" i="44"/>
  <c r="A155" i="44"/>
  <c r="A156" i="44"/>
  <c r="A157" i="44"/>
  <c r="A158" i="44"/>
  <c r="A159" i="44"/>
  <c r="A160" i="44"/>
  <c r="A161" i="44"/>
  <c r="A162" i="44"/>
  <c r="A163" i="44"/>
  <c r="A164" i="44"/>
  <c r="A165" i="44"/>
  <c r="A166" i="44"/>
  <c r="A178" i="44"/>
  <c r="A182" i="44"/>
  <c r="A183" i="44"/>
  <c r="A184" i="44"/>
  <c r="A185" i="44"/>
  <c r="A186" i="44"/>
  <c r="A37" i="44"/>
  <c r="A187" i="44"/>
  <c r="A188" i="44"/>
  <c r="A189" i="44"/>
  <c r="A190" i="44"/>
  <c r="A191" i="44"/>
  <c r="A192" i="44"/>
  <c r="A193" i="44"/>
  <c r="A194" i="44"/>
  <c r="A195" i="44"/>
  <c r="A196" i="44"/>
  <c r="A197" i="44"/>
  <c r="A198" i="44"/>
  <c r="A199" i="44"/>
  <c r="A200" i="44"/>
  <c r="A201" i="44"/>
  <c r="A202" i="44"/>
  <c r="A203" i="44"/>
  <c r="A204" i="44"/>
  <c r="A205" i="44"/>
  <c r="A206" i="44"/>
  <c r="A207" i="44"/>
  <c r="A208" i="44"/>
  <c r="A209" i="44"/>
  <c r="A210" i="44"/>
  <c r="A211" i="44"/>
  <c r="A212" i="44"/>
  <c r="A213" i="44"/>
  <c r="A214" i="44"/>
  <c r="A215" i="44"/>
  <c r="A216" i="44"/>
  <c r="A217" i="44"/>
  <c r="A218" i="44"/>
  <c r="A219" i="44"/>
  <c r="A220" i="44"/>
  <c r="A221" i="44"/>
  <c r="A222" i="44"/>
  <c r="A223" i="44"/>
  <c r="A224" i="44"/>
  <c r="A225" i="44"/>
  <c r="A226" i="44"/>
  <c r="A227" i="44"/>
  <c r="A228" i="44"/>
  <c r="A229" i="44"/>
  <c r="A230" i="44"/>
  <c r="A231" i="44"/>
  <c r="A232" i="44"/>
  <c r="A233" i="44"/>
  <c r="A234" i="44"/>
  <c r="A235" i="44"/>
  <c r="A236" i="44"/>
  <c r="A237" i="44"/>
  <c r="A238" i="44"/>
  <c r="A239" i="44"/>
  <c r="A240" i="44"/>
  <c r="A241" i="44"/>
  <c r="A242" i="44"/>
  <c r="A243" i="44"/>
  <c r="A244" i="44"/>
  <c r="A245" i="44"/>
  <c r="A246" i="44"/>
  <c r="A247" i="44"/>
  <c r="A248" i="44"/>
  <c r="A249" i="44"/>
  <c r="A250" i="44"/>
  <c r="A251" i="44"/>
  <c r="A252" i="44"/>
  <c r="A253" i="44"/>
  <c r="A254" i="44"/>
  <c r="A255" i="44"/>
  <c r="A256" i="44"/>
  <c r="A257" i="44"/>
  <c r="A258" i="44"/>
  <c r="A259" i="44"/>
  <c r="A260" i="44"/>
  <c r="A261" i="44"/>
  <c r="A262" i="44"/>
  <c r="A263" i="44"/>
  <c r="A264" i="44"/>
  <c r="A265" i="44"/>
  <c r="A266" i="44"/>
  <c r="A267" i="44"/>
  <c r="A268" i="44"/>
  <c r="A269" i="44"/>
  <c r="A270" i="44"/>
  <c r="A271" i="44"/>
  <c r="A272" i="44"/>
  <c r="A273" i="44"/>
  <c r="A274" i="44"/>
  <c r="A275" i="44"/>
  <c r="A276" i="44"/>
  <c r="A277" i="44"/>
  <c r="A278" i="44"/>
  <c r="A279" i="44"/>
  <c r="A280" i="44"/>
  <c r="A281" i="44"/>
  <c r="A282" i="44"/>
  <c r="A283" i="44"/>
  <c r="A284" i="44"/>
  <c r="A285" i="44"/>
  <c r="A286" i="44"/>
  <c r="A287" i="44"/>
  <c r="A288" i="44"/>
  <c r="A289" i="44"/>
  <c r="A290" i="44"/>
  <c r="A291" i="44"/>
  <c r="A292" i="44"/>
  <c r="A293" i="44"/>
  <c r="A294" i="44"/>
  <c r="A295" i="44"/>
  <c r="A296" i="44"/>
  <c r="A297" i="44"/>
  <c r="A298" i="44"/>
  <c r="A299" i="44"/>
  <c r="A300" i="44"/>
  <c r="A301" i="44"/>
  <c r="A302" i="44"/>
  <c r="A303" i="44"/>
  <c r="A304" i="44"/>
  <c r="A305" i="44"/>
  <c r="A306" i="44"/>
  <c r="A307" i="44"/>
  <c r="A308" i="44"/>
  <c r="A309" i="44"/>
  <c r="A310" i="44"/>
  <c r="A311" i="44"/>
  <c r="A312" i="44"/>
  <c r="A313" i="44"/>
  <c r="A314" i="44"/>
  <c r="A315" i="44"/>
  <c r="A316" i="44"/>
  <c r="A317" i="44"/>
  <c r="A318" i="44"/>
  <c r="A319" i="44"/>
  <c r="A320" i="44"/>
  <c r="A321" i="44"/>
  <c r="A322" i="44"/>
  <c r="A323" i="44"/>
  <c r="A324" i="44"/>
  <c r="A325" i="44"/>
  <c r="A326" i="44"/>
  <c r="A327" i="44"/>
  <c r="A328" i="44"/>
  <c r="A329" i="44"/>
  <c r="A330" i="44"/>
  <c r="A331" i="44"/>
  <c r="A332" i="44"/>
  <c r="A333" i="44"/>
  <c r="A334" i="44"/>
  <c r="A335" i="44"/>
  <c r="A336" i="44"/>
  <c r="A337" i="44"/>
  <c r="A338" i="44"/>
  <c r="A339" i="44"/>
  <c r="A340" i="44"/>
  <c r="A341" i="44"/>
  <c r="A342" i="44"/>
  <c r="A343" i="44"/>
  <c r="A344" i="44"/>
  <c r="A345" i="44"/>
  <c r="A346" i="44"/>
  <c r="A347" i="44"/>
  <c r="A348" i="44"/>
  <c r="A349" i="44"/>
  <c r="A350" i="44"/>
  <c r="A351" i="44"/>
  <c r="A352" i="44"/>
  <c r="A353" i="44"/>
  <c r="A354" i="44"/>
  <c r="A355" i="44"/>
  <c r="A356" i="44"/>
  <c r="A357" i="44"/>
  <c r="A358" i="44"/>
  <c r="A359" i="44"/>
  <c r="A360" i="44"/>
  <c r="A361" i="44"/>
  <c r="A362" i="44"/>
  <c r="A363" i="44"/>
  <c r="A364" i="44"/>
  <c r="A365" i="44"/>
  <c r="A366" i="44"/>
  <c r="A367" i="44"/>
  <c r="A368" i="44"/>
  <c r="A369" i="44"/>
  <c r="A370" i="44"/>
  <c r="A371" i="44"/>
  <c r="A372" i="44"/>
  <c r="A373" i="44"/>
  <c r="A374" i="44"/>
  <c r="A375" i="44"/>
  <c r="A376" i="44"/>
  <c r="A377" i="44"/>
  <c r="A378" i="44"/>
  <c r="A379" i="44"/>
  <c r="A380" i="44"/>
  <c r="A382" i="44"/>
  <c r="A383" i="44"/>
  <c r="A384" i="44"/>
  <c r="A385" i="44"/>
  <c r="A386" i="44"/>
  <c r="A387" i="44"/>
  <c r="A399" i="44"/>
  <c r="A400" i="44"/>
  <c r="A401" i="44"/>
  <c r="A402" i="44"/>
  <c r="A403" i="44"/>
  <c r="A404" i="44"/>
  <c r="A405" i="44"/>
  <c r="A406" i="44"/>
  <c r="A407" i="44"/>
  <c r="A408" i="44"/>
  <c r="A409" i="44"/>
  <c r="A410" i="44"/>
  <c r="A411" i="44"/>
  <c r="A412" i="44"/>
  <c r="A413" i="44"/>
  <c r="A414" i="44"/>
  <c r="A415" i="44"/>
  <c r="A416" i="44"/>
  <c r="A417" i="44"/>
  <c r="A418" i="44"/>
  <c r="A430" i="44"/>
  <c r="A431" i="44"/>
  <c r="A450" i="44"/>
  <c r="A462" i="44"/>
  <c r="A463" i="44"/>
  <c r="A464" i="44"/>
  <c r="A465" i="44"/>
  <c r="A466" i="44"/>
  <c r="A478" i="44"/>
  <c r="A481" i="44"/>
  <c r="A482" i="44"/>
  <c r="A483" i="44"/>
  <c r="A484" i="44"/>
  <c r="A485" i="44"/>
  <c r="A486" i="44"/>
  <c r="A487" i="44"/>
  <c r="A488" i="44"/>
  <c r="A490" i="44"/>
  <c r="A502" i="44"/>
  <c r="A503" i="44"/>
  <c r="A504" i="44"/>
  <c r="A505" i="44"/>
  <c r="A506" i="44"/>
  <c r="A507" i="44"/>
  <c r="A508" i="44"/>
  <c r="A528" i="44"/>
  <c r="A529" i="44"/>
  <c r="A531" i="44"/>
  <c r="A532" i="44"/>
  <c r="A533" i="44"/>
  <c r="A534" i="44"/>
  <c r="A540" i="44"/>
  <c r="A541" i="44"/>
  <c r="A542" i="44"/>
  <c r="A543" i="44"/>
  <c r="A544" i="44"/>
  <c r="A545" i="44"/>
  <c r="A546" i="44"/>
  <c r="A547" i="44"/>
  <c r="A548" i="44"/>
  <c r="A561" i="44"/>
  <c r="A566" i="44"/>
  <c r="A582" i="44"/>
  <c r="A585" i="44"/>
  <c r="A586" i="44"/>
  <c r="A590" i="44"/>
  <c r="A594" i="44"/>
  <c r="A596" i="44"/>
  <c r="A601" i="44"/>
  <c r="A603" i="44"/>
  <c r="A608" i="44"/>
  <c r="A609" i="44"/>
  <c r="A610" i="44"/>
  <c r="A611" i="44"/>
  <c r="A614" i="44"/>
  <c r="A647" i="44"/>
  <c r="A657" i="44"/>
  <c r="A667" i="44"/>
  <c r="A675" i="44"/>
  <c r="A676" i="44"/>
  <c r="A677" i="44"/>
</calcChain>
</file>

<file path=xl/comments1.xml><?xml version="1.0" encoding="utf-8"?>
<comments xmlns="http://schemas.openxmlformats.org/spreadsheetml/2006/main">
  <authors>
    <author>Windows User</author>
  </authors>
  <commentList>
    <comment ref="B40" authorId="0" shapeId="0">
      <text>
        <r>
          <rPr>
            <b/>
            <sz val="9"/>
            <color indexed="81"/>
            <rFont val="Tahoma"/>
            <family val="2"/>
          </rPr>
          <t>Cửa hàng xăng dầu của ông Ngô Thanh Hưng</t>
        </r>
      </text>
    </comment>
    <comment ref="B55" authorId="0" shapeId="0">
      <text>
        <r>
          <rPr>
            <b/>
            <sz val="9"/>
            <color indexed="81"/>
            <rFont val="Tahoma"/>
            <family val="2"/>
          </rPr>
          <t>Làm mới tuyến đường từ kênh Tràm Quạ đến kênh Đìa Xù</t>
        </r>
      </text>
    </comment>
    <comment ref="B151" authorId="0" shapeId="0">
      <text>
        <r>
          <rPr>
            <b/>
            <sz val="9"/>
            <color indexed="81"/>
            <rFont val="Tahoma"/>
            <family val="2"/>
          </rPr>
          <t>QĐ 155/QĐ-SKHĐT 15/6/2021</t>
        </r>
      </text>
    </comment>
    <comment ref="E151" authorId="0" shapeId="0">
      <text>
        <r>
          <rPr>
            <b/>
            <sz val="9"/>
            <color indexed="81"/>
            <rFont val="Tahoma"/>
            <family val="2"/>
          </rPr>
          <t>6,82</t>
        </r>
      </text>
    </comment>
    <comment ref="E152" authorId="0" shapeId="0">
      <text>
        <r>
          <rPr>
            <b/>
            <sz val="9"/>
            <color indexed="81"/>
            <rFont val="Tahoma"/>
            <family val="2"/>
          </rPr>
          <t>4,98</t>
        </r>
      </text>
    </comment>
    <comment ref="E213" authorId="0" shapeId="0">
      <text>
        <r>
          <rPr>
            <b/>
            <sz val="9"/>
            <color indexed="81"/>
            <rFont val="Tahoma"/>
            <family val="2"/>
          </rPr>
          <t>Windows User:</t>
        </r>
        <r>
          <rPr>
            <sz val="9"/>
            <color indexed="81"/>
            <rFont val="Tahoma"/>
            <family val="2"/>
          </rPr>
          <t xml:space="preserve">
3,30</t>
        </r>
      </text>
    </comment>
    <comment ref="B222" authorId="0" shapeId="0">
      <text>
        <r>
          <rPr>
            <b/>
            <sz val="9"/>
            <color indexed="81"/>
            <rFont val="Tahoma"/>
            <family val="2"/>
          </rPr>
          <t xml:space="preserve">Hầm trung tâm Chỉ huy/Sở Chỉ huy thống nhất trong Căn cứ hậu phương Huyện, Căn cứ hậu cần - kỹ thuật cơ bản; Hầm Chỉ huy hậu cần-kỹ thuật; Kho vũ khí; Công sự bảo vệ </t>
        </r>
      </text>
    </comment>
  </commentList>
</comments>
</file>

<file path=xl/comments2.xml><?xml version="1.0" encoding="utf-8"?>
<comments xmlns="http://schemas.openxmlformats.org/spreadsheetml/2006/main">
  <authors>
    <author>Windows User</author>
  </authors>
  <commentList>
    <comment ref="C124" authorId="0" shapeId="0">
      <text>
        <r>
          <rPr>
            <b/>
            <sz val="9"/>
            <color indexed="81"/>
            <rFont val="Tahoma"/>
            <family val="2"/>
          </rPr>
          <t>Ngang 7 m dài 600m. Đất bhk 350 m vuông đất nts 350 m vuông đất LUC 3.500 m vuông.</t>
        </r>
      </text>
    </comment>
  </commentList>
</comments>
</file>

<file path=xl/connections.xml><?xml version="1.0" encoding="utf-8"?>
<connections xmlns="http://schemas.openxmlformats.org/spreadsheetml/2006/main">
  <connection id="1" sourceFile="D:\Tay Ninh\KHSDĐ 2019_DMC\TL_TK\CHU CHUYEN_2018\TONG 2018\LaGi_16-20.xlsx" keepAlive="1" name="LaGi_16-20" type="5" refreshedVersion="0" new="1" background="1">
    <dbPr connection="Provider=Microsoft.ACE.OLEDB.12.0;Password=&quot;&quot;;User ID=Admin;Data Source=D:\Tay Ninh\KHSDĐ 2019_DMC\TL_TK\CHU CHUYEN_2018\TONG 2018\LaGi_16-20.xlsx;Mode=Share Deny Write;Extended Properties=&quot;HDR=YES;&quot;;Jet OLEDB:System database=&quot;&quot;;Jet OLEDB:Registry Path=&quot;&quot;;Jet OLEDB:Database Password=&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data$" commandType="3"/>
  </connection>
</connections>
</file>

<file path=xl/sharedStrings.xml><?xml version="1.0" encoding="utf-8"?>
<sst xmlns="http://schemas.openxmlformats.org/spreadsheetml/2006/main" count="14726" uniqueCount="2124">
  <si>
    <t>STT</t>
  </si>
  <si>
    <t>LUA</t>
  </si>
  <si>
    <t>HNK</t>
  </si>
  <si>
    <t>CLN</t>
  </si>
  <si>
    <t>NTS</t>
  </si>
  <si>
    <t>NKH</t>
  </si>
  <si>
    <t>CQP</t>
  </si>
  <si>
    <t>CAN</t>
  </si>
  <si>
    <t>SKK</t>
  </si>
  <si>
    <t>SKN</t>
  </si>
  <si>
    <t>TMD</t>
  </si>
  <si>
    <t>SKC</t>
  </si>
  <si>
    <t>SKS</t>
  </si>
  <si>
    <t>DVH</t>
  </si>
  <si>
    <t>DYT</t>
  </si>
  <si>
    <t>DGD</t>
  </si>
  <si>
    <t>DTT</t>
  </si>
  <si>
    <t>DGT</t>
  </si>
  <si>
    <t>DTL</t>
  </si>
  <si>
    <t>DNL</t>
  </si>
  <si>
    <t>DBV</t>
  </si>
  <si>
    <t>DCH</t>
  </si>
  <si>
    <t>DDT</t>
  </si>
  <si>
    <t>DRA</t>
  </si>
  <si>
    <t>ONT</t>
  </si>
  <si>
    <t>ODT</t>
  </si>
  <si>
    <t>TSC</t>
  </si>
  <si>
    <t>DTS</t>
  </si>
  <si>
    <t>NTD</t>
  </si>
  <si>
    <t>DSH</t>
  </si>
  <si>
    <t>DKV</t>
  </si>
  <si>
    <t/>
  </si>
  <si>
    <t>đã thực hiện</t>
  </si>
  <si>
    <t>Căn cứ pháp lý</t>
  </si>
  <si>
    <t>đăng ký mới</t>
  </si>
  <si>
    <t>Vị trí trên bản đồ</t>
  </si>
  <si>
    <t>Ghi chú</t>
  </si>
  <si>
    <t>LUK</t>
  </si>
  <si>
    <t>Hạng mục</t>
  </si>
  <si>
    <t>Loại đất</t>
  </si>
  <si>
    <t>Diện tích quy hoạch (ha)</t>
  </si>
  <si>
    <t>Diện tích hiện trạng (ha)</t>
  </si>
  <si>
    <t>Tăng thêm</t>
  </si>
  <si>
    <t>Địa điểm đến cấp xã</t>
  </si>
  <si>
    <t>Diện tích (ha)</t>
  </si>
  <si>
    <t xml:space="preserve">Sử dụng vào loại đất (ha)  </t>
  </si>
  <si>
    <t>Điều chỉnh tên</t>
  </si>
  <si>
    <t>Long Thuận</t>
  </si>
  <si>
    <t>Lợi Thuận</t>
  </si>
  <si>
    <t>TT Bến Cầu</t>
  </si>
  <si>
    <t>Long Khánh</t>
  </si>
  <si>
    <t>đang thực hiện</t>
  </si>
  <si>
    <t>Tiên Thuận</t>
  </si>
  <si>
    <t>An Thạnh</t>
  </si>
  <si>
    <t>Nâng cấp, mở rộng tuyến đường Cầu Phao (đoạn từ giáp đường Xuyên Á đến giáp ranh thị trấn Bến Cầu)</t>
  </si>
  <si>
    <t>Đường nội đồng (Từ An Thạnh Trà Cao tới cầu Đôi)</t>
  </si>
  <si>
    <t>Sỏi phún tuyến đường từ Rỗng Giá đi sông Vàm Cỏ</t>
  </si>
  <si>
    <t>Đường 786 từ ngã 4 Xuyên Á đi Long An</t>
  </si>
  <si>
    <t>Sỏi phún tuyến đường từ chợ Long Thuận đi Bàu Tràm Lớn</t>
  </si>
  <si>
    <t>Long Giang</t>
  </si>
  <si>
    <t>Sỏi phún đường kênh tiêu LG-LK (ĐT 786 đến kênh chính LK)</t>
  </si>
  <si>
    <t>Sỏi phún đường từ hẻm 49 đến nhà bà Điệp</t>
  </si>
  <si>
    <t>Long Chữ</t>
  </si>
  <si>
    <t>Sỏi phún đường từ nhà ông Thủy đến nhà ông 5 Bài – nhà ông Quý</t>
  </si>
  <si>
    <t>Đường phún nội đồng Gò Giáng Hương, xã Long Chữ</t>
  </si>
  <si>
    <t>Sỏi phún đường từ nhà ông 6 Tòng đi Bàu Bứa</t>
  </si>
  <si>
    <t>Nhựa hoá đường LC14 (từ giáp TL 786 dến đầu kênh Bàu Bàng)</t>
  </si>
  <si>
    <t>Đường Bàu Tượng</t>
  </si>
  <si>
    <t>Bê tông nhựa Đường cầu Gò Cầy đi Ninh Điền</t>
  </si>
  <si>
    <t>Bê tông nhựa đường Cầu Trắng</t>
  </si>
  <si>
    <t>Long Phước</t>
  </si>
  <si>
    <t>Nâng cấp sỏi phún tuyến đường nối từ đường tổ 4 (Đường Lộ Kiểm đến đất ông Chinh)</t>
  </si>
  <si>
    <t>Dự án sỏi phún tuyến đường từ tổ 8 đến đất ông Thạch vào bờ bao rừng</t>
  </si>
  <si>
    <t>Láng nhựa đường  Long Phước 16 ĐH Long Giang- Long Phước đến chốt bảo vệ rừng, và từ chốt bảo vệ rừng đến đường Bàu Dài</t>
  </si>
  <si>
    <t>Trạm bơm nước từ sông Vàm Cỏ đến Khu công nghiệp TMTC</t>
  </si>
  <si>
    <t>Nạo vét mương Còng</t>
  </si>
  <si>
    <t>Trạm cấp nước ấp Ngã Tắc</t>
  </si>
  <si>
    <t>Nạo vét rạch Gò suối</t>
  </si>
  <si>
    <t>Sân bóng ấp B</t>
  </si>
  <si>
    <t>Sân bóng đá mới ấp Phước Đông</t>
  </si>
  <si>
    <t>Phân pha dây dẫn đường dây 110Kv 178 Trảng Bàng 2 - Bến Cầu</t>
  </si>
  <si>
    <t>Dự án nhà bưu điện Mộc Bài</t>
  </si>
  <si>
    <t>Khu di tích lịch sử căn cứ rừng Nhum</t>
  </si>
  <si>
    <t xml:space="preserve">Thành Bảo Long Giang </t>
  </si>
  <si>
    <t>Khu Di tích lịch sử văn hóa "Căn cứ chi bộ và xã đội Long Khánh"</t>
  </si>
  <si>
    <t>Nghĩa địa xã An Thạnh</t>
  </si>
  <si>
    <t>Chợ Tiên Thuận</t>
  </si>
  <si>
    <t>Quy hoạch xây dựng đất thương mại dịch vụ - chợ thị trấn xây mới và nhà ở liên kế phát triển mới</t>
  </si>
  <si>
    <t>ĐẤT SINH HOẠT CỘNG ĐỒNG</t>
  </si>
  <si>
    <t>ĐẤT KHU VUI CHƠI, GIẢI TRÍ CÔNG CỘNG</t>
  </si>
  <si>
    <t>ĐẤT XÂY DỰNG TRỤ SỞ CƠ QUAN</t>
  </si>
  <si>
    <t>Đất xây dựng trụ sở công an các xã, thị trấn</t>
  </si>
  <si>
    <t>Trụ sở công an xã An Thạnh</t>
  </si>
  <si>
    <t>Trụ sở công an xã Lợi Thuận</t>
  </si>
  <si>
    <t>Trụ sở công an thị trấn Bến Cầu</t>
  </si>
  <si>
    <t>Trụ sở công an xã Tiên Thuận</t>
  </si>
  <si>
    <t>Trụ sở công an xã Long Thuận</t>
  </si>
  <si>
    <t>Trụ sở công an xã Long Khánh</t>
  </si>
  <si>
    <t>Trụ sở công an xã Long Giang</t>
  </si>
  <si>
    <t>Trụ sở công an xã Long Chữ</t>
  </si>
  <si>
    <t>Mở rộng xây dựng trụ sở công an và xã đội</t>
  </si>
  <si>
    <t>ĐẤT THƯƠNG MẠI DỊCH VỤ</t>
  </si>
  <si>
    <t>Nhu cầu thanh lý, đấu giá (đất trống - KP1)</t>
  </si>
  <si>
    <t>Đất thương mại dịch vụ; DNTN Ngọc Đào</t>
  </si>
  <si>
    <t>ĐẤT CƠ SỞ SẢN XUẤT PHI NÔNG NGHIỆP</t>
  </si>
  <si>
    <t>Nhu cầu chuyển sang đất sản xuất kinh doanh (Công ty TNHH MT SX TMDV Đồng Khánh)</t>
  </si>
  <si>
    <t>Nhu cầu chuyển sang đất sản xuất kinh doanh (DNTN DV TMXD Như Linh; DNTN Ngọc Sơn; DNTN Hải Đăng Khoa; Cơ sở Trần Thị Bé)</t>
  </si>
  <si>
    <t>Chuyển sang đất cơ sở sản xuất kinh doanh ( DNTN An Lợi)</t>
  </si>
  <si>
    <t>Nhà máy chế biến và chế xuất dược liệu An Thiên</t>
  </si>
  <si>
    <t>Dự án đầu tư trong lĩnh vực công nghiệp</t>
  </si>
  <si>
    <t>Nhu cầu chuyển sang đất sản xuất kinh doanh phi nông nghiệp</t>
  </si>
  <si>
    <t>Nhu cầu thanh lý, đấu giá (Văn phòng ấp Bến)</t>
  </si>
  <si>
    <t>Nhu cầu thanh lý, đấu giá (đất vườn điều thuộc ấp B)</t>
  </si>
  <si>
    <t>Dự án nhà ở Lê Gia</t>
  </si>
  <si>
    <t>Nhu cầu thanh lý, đấu giá (đất trống, ao thuộc ấp Long Châu và Long Thịnh)</t>
  </si>
  <si>
    <t>ĐẤT Ở ĐÔ THỊ</t>
  </si>
  <si>
    <t>Nhu cầu CMĐ sang đất ở đô thị của Thị trấn</t>
  </si>
  <si>
    <t>Nhu cầu thanh lý, đấu giá (Khu tập thể y tế và đất trồng cây lâu năm - KP2)</t>
  </si>
  <si>
    <t>Nhu cầu thanh lý (Bãi cát Đìa Xù) sang đất ở kết hợp thương mại dịch vụ (Kp1)</t>
  </si>
  <si>
    <t>ĐẤT TÍN NGƯỠNG</t>
  </si>
  <si>
    <t>Nhu cầu chuyển mục đích sang đất trồng cây lâu năm</t>
  </si>
  <si>
    <t>Nhu cầu thanh lý, đấu giá (bãi rác xã Long Khánh)</t>
  </si>
  <si>
    <t>Nhu cầu chuyển mục đích sang đất nuôi trồng thủy sản</t>
  </si>
  <si>
    <t>Nhu cầu chuyển mục đích sang đất nông nghiệp khác</t>
  </si>
  <si>
    <t>Kênh chính K17+400 - K29+413 và kênh N9A</t>
  </si>
  <si>
    <t>Nhu cầu đấu giá bãi rác Thị trấn</t>
  </si>
  <si>
    <t>Trang trại nuôi gà mô hình trang trại lạnh khép kín tại ấp Phước Trung, xã Long Phước của Công ty Cổ phần An Hòa TB</t>
  </si>
  <si>
    <t>Mở mới tuyến đường Bàu Rừng (Nhánh 1 đường vào Khu dân cư)</t>
  </si>
  <si>
    <t>Mở mới từ ruộng ông Nguyễn Văn Ngang - ruộng ông Nguyễn Văn Dũng</t>
  </si>
  <si>
    <t>Mở mới tuyến đường từ nhà ông Đỗ Văn Khai - nhà ông Đỗ Văn Ngang</t>
  </si>
  <si>
    <t>Sỏi phún tuyến đường tiểu học Bến Trại - Huỳnh Văn Tron</t>
  </si>
  <si>
    <t>Nâng cấp, mở rộng bê tông nhựa tuyến đường Long Khánh - Long Chữ</t>
  </si>
  <si>
    <t>Mở rộng tuyến đường từ TL786 đến Trung tâm hành chính xã theo tuyến đường cũ</t>
  </si>
  <si>
    <t xml:space="preserve">Nhu cầu chuyển sang đất cơ sở sản xuất kinh doanh và nhu cầu chuyển mục đích của các doanh nghiệp ( Nhà máy sản xuất gạch Phan Quốc Bảo, Công ty TNHH Nguyễn Huynh;  Công ty thuốc lá Hữu Nghị)  </t>
  </si>
  <si>
    <t>Bê tông nhựa tuyến đường LC 03 (từ giáp TL 786 đường HBC 14)</t>
  </si>
  <si>
    <t>ĐẤT KHU KINH TẾ CỬA KHẨU MỘC BÀI</t>
  </si>
  <si>
    <t>Cao tốc HCM - Mộc Bài</t>
  </si>
  <si>
    <t>Đường và cầu vào Khu CN 300ha cầu Gò Dầu</t>
  </si>
  <si>
    <t>Cảng cạn Mộc Bài</t>
  </si>
  <si>
    <t>Đường 51 nối dài  (Khu KTCKMB)</t>
  </si>
  <si>
    <t>Đường ĐN.1B nối dài (Khu KTCKMB)</t>
  </si>
  <si>
    <t>Đường ĐN.20 (Khu KTCKMB)</t>
  </si>
  <si>
    <t>Đường ĐD.21 (Khu KTCKMB)</t>
  </si>
  <si>
    <t>Đường ĐN.2 (Khu KTCKMB)</t>
  </si>
  <si>
    <t>Đường 65 (Khu KTCKMB)</t>
  </si>
  <si>
    <t>Đường 79,81 và ĐN.3 (Khu KTCKMB)</t>
  </si>
  <si>
    <t>Khu nhà ở nhân viên Hiệp Thành</t>
  </si>
  <si>
    <t>Đường nội đồng (Từ QL 22 tới nhà ông Ngô Văn Khuân)</t>
  </si>
  <si>
    <t>Bê tông mương thoát nước thủy lợi (đường Tiên Thuận 17) từ ruộng ông Lê Văn Tông nối với mương thoát nước thủy lợi đường HBC 14 (xã Tiên Thuận)</t>
  </si>
  <si>
    <t>Bê tông nhựa đường từ ranh Lợi Thuận đi Xóm Khuất</t>
  </si>
  <si>
    <t>Sỏi phún tuyến đường từ nhà bà Dương Thị Dưỡng đến ruộng ông Nguyễn Văn Cu ấp Bàu Tràm Lớn, dài 887m</t>
  </si>
  <si>
    <t>Sỏi phún tuyến đường ngã 5 (Nhà văn hóa ấp Bàu Tép) đến đất ông Lại Văn Sự (TT23) (Tổ 21) ấp Bàu Tràm Lớn, dài 995m</t>
  </si>
  <si>
    <t>Sỏi phún tuyến đường từ đất ông Ngô Công Lâu (HBC-02) đến đất ông Phan Văn Của (HBC-03) (Tổ 11,4) ấp B, dài 420m</t>
  </si>
  <si>
    <t>Đường vào Khu hành chính xã Long Khánh</t>
  </si>
  <si>
    <t>Mở mới tuyến đường từ nhà ông Hồ Văn Lãnh - ruộng bà Ngô Thị Thu Sang</t>
  </si>
  <si>
    <t>Nâng cấp sỏi phún tuyến đường từ nhà ông Nguyễn Văn Lấy đến ruộng ông Đoàn Thanh Toàn (Đường Bàu Rừng ấp Long Cường (xã Long Khánh)</t>
  </si>
  <si>
    <t>Láng nhựa đường vào khu hành chính xã từ tỉnh lộ 786 đến khu hành chính</t>
  </si>
  <si>
    <t>Sỏi phún tuyến đường LG9 đến ruộng nhà ông Nguyễn Văn Căng</t>
  </si>
  <si>
    <t>Cứng hóa đường xe đường Long (từ HBC 05 đến giáp ranh Long Phước)</t>
  </si>
  <si>
    <t>Cứng hóa đường nội đồng kênh Ba làng ấp Long Thạnh từ tỉnh lộ 786 đi sông Vàm Cỏ và Dinh Vàm Bảo</t>
  </si>
  <si>
    <t>Tưới tiêu khu vực phía Tây sông Vàm Cỏ Đông giai đoạn 2 (kiên cố hóa kênh chính, kênh cấp 1,2,3 và kênh tiêu)</t>
  </si>
  <si>
    <t>Kênh N11, N11A, N13, N14, N15 và 1,2 km cuối kênh (thuộc dự án Tưới tiêu khu vực phía Tây sông Vàm Cỏ Đông</t>
  </si>
  <si>
    <t>Công ty TNHH Thiện Phúc</t>
  </si>
  <si>
    <t>*</t>
  </si>
  <si>
    <t>Nhu cầu thanh lý, đấu giá (Đội kiểm soát Hải quan)</t>
  </si>
  <si>
    <t>Nâng cấp nhựa tuyến đường từ ngã ba nhà Bia tưởng niệm đến ngã ba Địa Đạo</t>
  </si>
  <si>
    <t>Nâng cấp, mở rộng đường Long Giang - Ninh Điền</t>
  </si>
  <si>
    <t>Nâng cấp, mở rộng đường Long Chữ</t>
  </si>
  <si>
    <t>Nâng cấp, mở rộng đường Quỷnh</t>
  </si>
  <si>
    <t>Nâng cấp, mở rộng đường Long Chữ - Long Phước (Lộ Kiểm)</t>
  </si>
  <si>
    <t>Công trình cải tạo tuyến đường vùng đệm cặp cửa khẩu Quốc tế Mộc Bài - Bà Vét</t>
  </si>
  <si>
    <t>Đường ấp Thuận Chánh: Đoạn từ nhà bà 9 Sữa đến đất nhà ông Buổi</t>
  </si>
  <si>
    <t>Tuyến đường từ nhà ông Nguyễn Văn Liêm đến nhà ông Lê Minh Tâm</t>
  </si>
  <si>
    <t>Tuyến đường từ nhà ông Nguyễn Văn Khâm đến Lò xấy Phạm Thái Huân</t>
  </si>
  <si>
    <t>Tuyến đường từ nhà ông Phạm Văn Trào đến nhà bà Khoa</t>
  </si>
  <si>
    <t>Tuyến đường từ nhà ông Bình đến nhà ông 3 Hận</t>
  </si>
  <si>
    <t>Sỏi phún tuyến đường Kênh Tiêu Bàu Mội, ấp Long Thịnh</t>
  </si>
  <si>
    <t>Mở mới tuyến đường từ Đinh Văn Thu đến rọc Bàu Môn, ấp Long Cường</t>
  </si>
  <si>
    <t>Mở mới tuyến đường cặp bờ Long Khánh, ấp Long Châu</t>
  </si>
  <si>
    <t>Tuyến đường từ nhà ông Giữ đến trại nấm Bào ngư</t>
  </si>
  <si>
    <t>Móc mương bê tông cặp bờ tả tuyến kênh chính LG-LK</t>
  </si>
  <si>
    <t xml:space="preserve">Trạm 110 Kv Mộc Bài và hướng tuyến đường dây đấu nối </t>
  </si>
  <si>
    <t>Điều chỉnh tên, diện tích</t>
  </si>
  <si>
    <t>Văn phòng ấp Long Thạnh</t>
  </si>
  <si>
    <t>Nhà làm việc của Ban quản lý cửa khẩu quốc tế Tây Ninh và hoạt động của các lực lượng chức năng tại Trạm kiểm soát liên hợp cửa khẩu quốc tế Mộc Bài</t>
  </si>
  <si>
    <t>Chủ dự án đã chuyển nhượng cho người khác</t>
  </si>
  <si>
    <t>Công ty TNHH MTV Bao bì Duy Phát</t>
  </si>
  <si>
    <t>Nhu cầu thanh lý, đấu giá (Trụ sở UBND xã Long Giang (cũ), ấp Xóm Khách)</t>
  </si>
  <si>
    <t>Nhu cầu thanh lý, đấu giá (Trường Mẫu giáo Long Chữ)</t>
  </si>
  <si>
    <t>Nhu cầu thanh lý, đấu giá (Trường MG Lợi Thuận)</t>
  </si>
  <si>
    <t xml:space="preserve">Nhu cầu thanh lý, đấu giá (Trường TH Long Khánh B) </t>
  </si>
  <si>
    <t xml:space="preserve">Nhu cầu thanh lý, đấu giá (Trường TH Long Chữ A) </t>
  </si>
  <si>
    <t>Nhu cầu thanh lý, đấu giá (Trường TH Tiên Thuận C, Ấp Bàu Tràm Nhỏ)</t>
  </si>
  <si>
    <t>Nhu cầu thanh lý, đấu giá (Trường THCS Tiên Thuận, ấp Tân Lập)</t>
  </si>
  <si>
    <t>A</t>
  </si>
  <si>
    <t>I</t>
  </si>
  <si>
    <t>Khu công nghiệp Đại An Sài Gòn</t>
  </si>
  <si>
    <t>Khu công nghiệp Đại An Sài Gòn (đất cây xanh cách ly)</t>
  </si>
  <si>
    <t>Cụm công nghiệp Tây Nam</t>
  </si>
  <si>
    <t>TT01 - Trung tâm Logistics Mộc Bài (tại KKTCK Mộc Bài)</t>
  </si>
  <si>
    <t>Hướng tuyến mới</t>
  </si>
  <si>
    <t>Đường 34 (dài 1.253m) (Đoạn đầu tuyến đến đường Xuyên Á; Đoạn từ đường Xuyên Á đến cuối tuyến) (Khu KTCKMB)</t>
  </si>
  <si>
    <t>Đường Đ 75B (giai đoạn 2) (Khu KTCKMB)</t>
  </si>
  <si>
    <t>Khu dân cư Ngọc Oanh, Đô thị mới Mộc Bài</t>
  </si>
  <si>
    <t>Khu dân cư Bình Minh, Khu đô thị Mộc Bài</t>
  </si>
  <si>
    <t>Khu dân cư - thương mại - dịch vụ (diện tích 47,69 ha)</t>
  </si>
  <si>
    <t>-</t>
  </si>
  <si>
    <t>Đất ở</t>
  </si>
  <si>
    <t>Đất giáo dục</t>
  </si>
  <si>
    <t>Đất y tế</t>
  </si>
  <si>
    <t>Đất thể dục - thể thao</t>
  </si>
  <si>
    <t>Đất chợ</t>
  </si>
  <si>
    <t>Trụ sở và kho vật chứng cho Chi cục thi hành án dân sự huyện Bến Cầu</t>
  </si>
  <si>
    <t>Khu hành chính huyện Bến Cầu (dự kiến 2 Phương án)</t>
  </si>
  <si>
    <t>Đất thương mại - dịch vụ</t>
  </si>
  <si>
    <t>Đất công viên cây xanh</t>
  </si>
  <si>
    <t>Đất giao thông</t>
  </si>
  <si>
    <t>Đất cây xanh</t>
  </si>
  <si>
    <t>Đất thương mại dịch vụ</t>
  </si>
  <si>
    <t>Khu tái định cư xã Long Thuận</t>
  </si>
  <si>
    <t>Dự án khu phố thương mại - nhà ở thị trấn Bến Cầu</t>
  </si>
  <si>
    <t>II</t>
  </si>
  <si>
    <t>CÁC CÔNG TRÌNH DỰ ÁN KHÁC</t>
  </si>
  <si>
    <t>Quy hoạch khu trung tâm thị trấn Bến Cầu thuộc đô thị mới Mộc Bài, huyện Bến Cầu (181,0 ha)</t>
  </si>
  <si>
    <t>Trong đó:</t>
  </si>
  <si>
    <t>Đất ở hiện hữu</t>
  </si>
  <si>
    <t>Đất ở phát triển mới</t>
  </si>
  <si>
    <t>Công trình thương mại, dịch vụ và nhà ở liên kế hiện hữu (Trung tâm y tế cũ và Chi cục thuế)</t>
  </si>
  <si>
    <t>Dự án Khu dân cư - Thương mại - Dịch vụ tại khu phố 2, thị trấn Bến Cầu, huyện Bến Cầu (khu C61 cũ)</t>
  </si>
  <si>
    <t>Trường PTTH Nguyễn Huệ (hiện hữu)</t>
  </si>
  <si>
    <t>Trường PTCS xây dựng mới</t>
  </si>
  <si>
    <t>Trường Tiểu học xây dựng mới</t>
  </si>
  <si>
    <t>Trường Mẫu giáo Thị trấn (hiện hữu)</t>
  </si>
  <si>
    <t>Trường Mẫu giáo xây dựng mới (02 trường)</t>
  </si>
  <si>
    <t>Trạm Y tế xây dựng mới</t>
  </si>
  <si>
    <t>Đất trung tâm hành chính công cộng hiện hữu</t>
  </si>
  <si>
    <t>Đất trung tâm hành chính xây mới</t>
  </si>
  <si>
    <t>Công viên sinh thái</t>
  </si>
  <si>
    <t>Trung tâm Thông tin - TDTT huyện</t>
  </si>
  <si>
    <t>đã thực hiện cấp GCN</t>
  </si>
  <si>
    <t>Cây xanh TDTT (sân bóng TT hiện hữu)</t>
  </si>
  <si>
    <t>Trạm cấp nước Bến Cầu</t>
  </si>
  <si>
    <t>Bến xe Thị trấn</t>
  </si>
  <si>
    <t>theo điều chỉnh cục bộ QHPK</t>
  </si>
  <si>
    <t>Khu Tái định cư Đìa Xù</t>
  </si>
  <si>
    <t>Đất giao thông ( trong Khu tái định cư Đìa Xù)</t>
  </si>
  <si>
    <t>Đất thủy lợi ( trong Khu tái định cư Đìa Xù)</t>
  </si>
  <si>
    <t>B</t>
  </si>
  <si>
    <t>ĐẤT PHI NÔNG NGHIỆP THEO TT01</t>
  </si>
  <si>
    <t>ĐẤT QUỐC PHÒNG</t>
  </si>
  <si>
    <t>Bộ CHQS tỉnh Tây Ninh</t>
  </si>
  <si>
    <t>Các đơn vị thuộc Quân khu 7</t>
  </si>
  <si>
    <t>QH CQP</t>
  </si>
  <si>
    <t>Các đơn vị trực thuộc BQP</t>
  </si>
  <si>
    <t>Trạm KSBP Long Phước</t>
  </si>
  <si>
    <t>BCH QS đề nghị giao đất quốc phòng</t>
  </si>
  <si>
    <t>ĐẤT AN NINH</t>
  </si>
  <si>
    <t>Trụ sở lực lượng Công an đảm bảo an ninh trật tự, PCCC&amp;CHCN tại KKT cửa khẩu Mộc Bài</t>
  </si>
  <si>
    <t>Đăng ký mới</t>
  </si>
  <si>
    <t>Trụ sở Công an đảm bảo an ninh trật tự, PCCC&amp;CNCH cửa khẩu Mộc Bài</t>
  </si>
  <si>
    <t>Trụ sở làm việc, nơi nghỉ CBCS và tạm giữ phương tiện vi phạm tại tuyến đường cao tốc Thành phố Hồ Chí Minh - Mộc Bài</t>
  </si>
  <si>
    <t>III</t>
  </si>
  <si>
    <t>ĐẤT KHU CÔNG NGHIỆP</t>
  </si>
  <si>
    <t>IV</t>
  </si>
  <si>
    <t>ĐẤT CỤM CÔNG NGHIỆP</t>
  </si>
  <si>
    <t>V</t>
  </si>
  <si>
    <t>Siêu thị trong TTTM dịch vụ Quốc tế Phi Long</t>
  </si>
  <si>
    <t>Nhu cầu chuyển mục đích sang đất thương mại dịch vụ (Dự án cửa hàng xăng dầu của  nhà đầu tư Trần Anh Thư)</t>
  </si>
  <si>
    <t xml:space="preserve">Nhu cầu đất TMDV; Cơ sở Phạm Thị Phụng; nhà nghỉ 126 </t>
  </si>
  <si>
    <t>Bến thủy nội địa Long Khánh</t>
  </si>
  <si>
    <t>Nhu cầu đất TMDV; và DNTN Dương Đông Hà; DNTN Xuân Lâm</t>
  </si>
  <si>
    <t>Siêu thị Long Chữ</t>
  </si>
  <si>
    <t>Khu TMDV TT Long Chữ</t>
  </si>
  <si>
    <t>Nhu cầu chuyển mục đích sang đất thương mại dịch vụ</t>
  </si>
  <si>
    <t>VI</t>
  </si>
  <si>
    <t xml:space="preserve">Nhà máy gia công xuất khẩu Pacific </t>
  </si>
  <si>
    <t>Nhà máy sản xuất keo tại ấp Voi</t>
  </si>
  <si>
    <t>Kho Bến Đình</t>
  </si>
  <si>
    <t>Nhu cầu chuyển đất SXKD và nhu cầu chuyển mục đích của các doanh nghiệp (DN Thuốc lá Trường Lợi; DN thuốc lá Hữu Nghị; DN Thuốc lá Hồng Thái)</t>
  </si>
  <si>
    <t>Nhu cầu chuyển đất SXKD (DNTN Đại Nam, DNTN Thanh Trang - Đồng Tân)</t>
  </si>
  <si>
    <t>Kho VTNN Long Chữ</t>
  </si>
  <si>
    <t>Nhà máy sản xuất gỗ viên nén của Công ty TNHH Bà Đen EcoFarm</t>
  </si>
  <si>
    <t>Nhu cầu chuyển mục đích sang đất sản xuất kinh doanh</t>
  </si>
  <si>
    <t>VII</t>
  </si>
  <si>
    <t>ĐẤT KHAI THÁC KHOÁNG SẢN</t>
  </si>
  <si>
    <t>cấp phép</t>
  </si>
  <si>
    <t>Nhu cầu đất khai thác VLXD</t>
  </si>
  <si>
    <t>VIII</t>
  </si>
  <si>
    <t>ĐẤT SẢN XUẤT VẬT LIỆU XÂY DỰNG LÀM ĐỒ GỐM</t>
  </si>
  <si>
    <t>IX</t>
  </si>
  <si>
    <t>ĐẤT PHÁT TRIỂN HẠ TẦNG</t>
  </si>
  <si>
    <t>a</t>
  </si>
  <si>
    <t>Nâng cấp, mở rộng tuyến đường giao thông nông thôn ấp Chánh 08</t>
  </si>
  <si>
    <t>Đường ấp Chánh 6 (từ nhà bà Nhẹ đến nhà Bà Đào)</t>
  </si>
  <si>
    <t>Đường ấp Chánh 11 (từ nhà máy nước đá ông Bách tới nhà Bà Đào)</t>
  </si>
  <si>
    <t>Mở rộng hành lang bảo vệ kênh để làm đường giao thông nội đồng</t>
  </si>
  <si>
    <t>Sỏi phún tuyến đường từ cầu T6 đến bến Bàu Gõ</t>
  </si>
  <si>
    <t>Nâng cấp, mở rộng tuyến đường bến Bàu Gõ (nối dài)</t>
  </si>
  <si>
    <t>Đường nhà ông Mẫn đến nhà bà Phê</t>
  </si>
  <si>
    <t>Đường nhà ông Trưng đến nhà ông 7 Cỏn</t>
  </si>
  <si>
    <t>Đường nhà ông Giàu đến nhà ông Tới</t>
  </si>
  <si>
    <t>Đường nhà ông Khê đến nhà ông Mẫn</t>
  </si>
  <si>
    <t>Đường vào Trung tâm văn hóa đến nhà ông Thổ</t>
  </si>
  <si>
    <t>Đường nhà ông Hẹn đến nhà Út Thêm</t>
  </si>
  <si>
    <t>Đường Lợi Thuận 17 thông qua Đường Liên xã Lợi Thuận - Tiên Thuận (từ nhà ông Hùng đến nhà ông Dũng)</t>
  </si>
  <si>
    <t>Đường nhà ông Ninh xuống tới ruộng</t>
  </si>
  <si>
    <t>Đường nhà ông Đỏ đến kênh T6 và kênh Đìa Mướp</t>
  </si>
  <si>
    <t>Đường nhà 6 Thu đến nhà ông Đực</t>
  </si>
  <si>
    <t>Đường bờ Bắc kênh Đìa Xù</t>
  </si>
  <si>
    <t>Đường bờ kênh từ kênh Tràm Quạ đến kênh Rỗng Bò</t>
  </si>
  <si>
    <t>Hẻm 48/17 từ nhà bà Trần Thị Phẩn đến nhà 2 Băng</t>
  </si>
  <si>
    <t>Hẻm 92 từ nhà bà Nguyễn Thị Lợi đến nhà bà Huỳnh Thị Gon</t>
  </si>
  <si>
    <t>Hẻm 90/32 từ nhà ông Nguyễn Văn Ân đến nhà ông Phạm Van Ơn</t>
  </si>
  <si>
    <t>Hẻm 27/21 từ nhà bà Trần Thị Nhung đến nhà 9 Ngời</t>
  </si>
  <si>
    <t>Hẻm 149 từ nhà ông Bùi Văn Khoắc đến nhà ông Bùi Văn Bộm</t>
  </si>
  <si>
    <t>Hẻm 166/13 từ nhà ông Huỳnh Văn Trung đến nhà ông Nguyễn Văn Chí</t>
  </si>
  <si>
    <t>Hẻm 231 từ nhà bà Trần Thị Khích đến nhà bà Nguyễn Thị Đức</t>
  </si>
  <si>
    <t>Tuyến đường từ nhà ông Trần Văn Trử đến Trần Trung Ương</t>
  </si>
  <si>
    <t>Hẻm 177 từ nhà bà Nguyễn Thị Lề đến nhà ông Ngô Văn Tôi</t>
  </si>
  <si>
    <t>Tuyến đường nhà ông Lý Công Quẩn đến nhà ông Phạm Văn Ngôi</t>
  </si>
  <si>
    <t>Tuyến đường từ nhà ông Phạm Ơi đến thánh thất Lợi Thuận</t>
  </si>
  <si>
    <t>Tuyến đường trên bờ kênh tiêu Cống Ông Ngãi (bờ bên phải, đoạn từ giáp đường nhựa ra Thánh thất Lợi Thuận)</t>
  </si>
  <si>
    <t>Tuyến đường từ nhà ông Trần Văn Reo đến Vườn thanh long ông Đẹp</t>
  </si>
  <si>
    <t>Hẻm từ nhà ông Vương Văn Phương (cà phê Khánh Phương đến Kênh Đìa xù khu phố 1)</t>
  </si>
  <si>
    <t>Hẻm 166 từ vườn cao su đến nhà Dương Văn Sân</t>
  </si>
  <si>
    <t>Đường D3 ( đoạn từ N5 giáp Đặng Văn Son) từ nhà ông Rẻn  đến nhà ông Nguyễn Văn Quýnh</t>
  </si>
  <si>
    <t>Đường N7 (đoạn từ D5 giáp kênh tiêu nước) từ nhà ông Nguyễn Triết Thanh đến đất bà Nguyễn Thị Lực</t>
  </si>
  <si>
    <t>Tuyến đường trên bờ kênh tiêu Cống Ông Ngãi (bờ bên trái, đoạn từ giáp đường Đặng Văn Son đi kênh tiêu Đìa Xù)</t>
  </si>
  <si>
    <t>Đường N4 (đoạn từ đường Nguyễn Trung Trực giáp D1 từ nhà ông Lê Phước Thọ đến nhà ông Lê Văn Rập</t>
  </si>
  <si>
    <t>Đường N11 ( đoạn từ D2 giáp D4) từ đất bà Nguyễn Thị Tăng đến đất ông Ngô Văn Vì</t>
  </si>
  <si>
    <t>Đường N6 (đoạn từ Nguyễn Trung Trực giáp D1) từ nhà ông Nguyễn Văn Xuyến đến đất Phạm Thị A)</t>
  </si>
  <si>
    <t>Đường N8 ( đoạn từ D2 giáp D5) từ nhà ông Trần Văn Lập đến nhà ông Lê Văn Chưng</t>
  </si>
  <si>
    <t>Nâng cấp mở rộng Tỉnh lộ 786 từ Ban Chỉ huy quân sự huyện đến hết ranh thị trấn Bến Cầu</t>
  </si>
  <si>
    <t>Đường N3 (đoạn 2 _ đoạn từ đường Nguyễn Trung Trực giáp đường Kênh Tiêu nước) từ nhà bà ông Lê Văn Trại đến đất ông Trần Văn Hoàng</t>
  </si>
  <si>
    <t>Đường D5 ( đoạn từ Nguyễn Trung Trực giáp N10) từ nhà ông Trịnh Văn Tư đến đất bà Lý Thị Húng</t>
  </si>
  <si>
    <t>Đường D6 ( đoạn từ N2 giáp N7) đất ông Huỳnh Minh Hiệu đến đất ông Hồ Văn An</t>
  </si>
  <si>
    <t>Đường N2 (đoạn từ đường Nguyễn Trung Trực giáp đường Kênh tiêu nước) từ Bến xe đến đất nhà ông Nguyễn Văn Cỏn</t>
  </si>
  <si>
    <t>Đường N3 (đoạn 1 _ đoạn từ đường Nguyễn Trung Trực giáp D1) từ nhà bà Trịnh Thị Hằng đến đất ông Trịnh Văn Đực</t>
  </si>
  <si>
    <t>Đường D4 (đoạn từ N8 giáp N11) từ đất ông Trần Văn Lập đến nhà ông Lê Văn Chưng</t>
  </si>
  <si>
    <t>Đường N5 (đoạn từ Nguyễn Trung Trực giáp D7) từ Phòng LĐTBXH đến đất Trần Thị Tiên</t>
  </si>
  <si>
    <t>Nâng cấp, mở rộng tuyến đường ĐT 786B (đoạn từ Nghĩa trang huyện Bến Cầu đến cầu Bến Đình)</t>
  </si>
  <si>
    <t>Đường N9 ( đoạn từ D1 giáp đường Kênh tiêu nước) từ đất ông Trà Văn Đực đến đất bà Bùi Thị Rọi</t>
  </si>
  <si>
    <t>Đường N10 ( đoạn từ D1 giáp D7) từ đất Phan Thị Muôi đến đất Trần Thị Im</t>
  </si>
  <si>
    <t>Dự án Nâng cấp mở rộng tuyến đường Đặng Văn Son (đoạn từ ranh thị trấn đến Trung tâm GDNN-GDTX huyện Bến Cầu)</t>
  </si>
  <si>
    <t>Đường D7 ( đoạn từ N2 giáp N 10) từ đất bà Phạm Thị Mậu đến đất Nguyễn Kim Lộc</t>
  </si>
  <si>
    <t>Đường D2 ( đoạn từ N1 giáp N11) từ đất ông Trịnh Văn Khen khu phố 1 đến đất ông Nguyễn Văn Vì khu phố 3</t>
  </si>
  <si>
    <t>Bê tông xi măng tuyến đường ấp Xóm Lò, Đoạn từ TT5 nhà ông Quãng đến nhà ông Cộng</t>
  </si>
  <si>
    <t>Sỏi phún ấp BTL, Đoạn từ Nhà ông Trần Văn Tòng đến nhà ông Xùa</t>
  </si>
  <si>
    <t>Nhựa hóa đường Tiên Thuận 22, từ nhà ông Mật (HBC-02) đến nhà ông Đặc (TT26)</t>
  </si>
  <si>
    <t>Nhựa hóa tuyến đường Tiên Thuận 6, từ TL786 đến nhà ông Tài (TT5)</t>
  </si>
  <si>
    <t>Bê tông nhựa và mương thoát nước tuyến đường từ nhà ông Thái đến nhà ông Chầu</t>
  </si>
  <si>
    <t>Bê tông xi măng tuyến đường ấp Xóm Lò, Đoạn từ Nhà ông Cao Văn Mỹ đến nhà ông Trương Văn Ôi</t>
  </si>
  <si>
    <t>Nâng cấp láng nhựa tuyến đường Tiên Thuận 30 (Từ nhà ông Minh đến nhà ông Trê)</t>
  </si>
  <si>
    <t>Sỏi phún đường TT 31, Từ nhà ông Nguyễn Văn Búp đến nhà ông Nguyễn Văn Chúc</t>
  </si>
  <si>
    <t>Nâng cấp láng nhựa Đường tổ 1-2-6 (02 đoạn: Đoạn 1 từ nhà ông Len đến nhà ông Tỷ; đoạn 2 từ nhà ông Rua đến nhà ông Ngà)</t>
  </si>
  <si>
    <t>Nhựa hóa tuyến đường từ nhà ông Mai Văn Lã đến đất ông Nguyễn Văn Thàng</t>
  </si>
  <si>
    <t>Làm mới, nâng cấp tuyến đường Tiên Thuận tổ 14 (đoạn từ nhà ông Phạm Văn Ơi đến công ty TNHH Trang trại Sinh thái Sống khỏe)</t>
  </si>
  <si>
    <t>Nhựa hóa đường nội đồng từ nhà ông Lê Văn Long đến nhà bà Võ Thị Ánh Tuyết</t>
  </si>
  <si>
    <t>Nhựa hóa tuyến đường ấp tổ 8 Bàu Tép, từ Nhà ông Võ Đức Trung đến nhà ông Cao Xuân Lượm</t>
  </si>
  <si>
    <t>Mương thoát nước từ lộ 786 đến Cầu trắng</t>
  </si>
  <si>
    <t>Nhựa hóa tuyến đường TT 11, từ C61 (HBC 02)  đến nhà ông Nguyễn Văn Phường (TT 21)</t>
  </si>
  <si>
    <t>Bê tông nhựa đường Tiên Thuận 9</t>
  </si>
  <si>
    <t>Tuyến đường từ Trường mẫu giáo đến nhà ông 5 Hổ</t>
  </si>
  <si>
    <t>Dự án Nâng cấp Nâng cấp, mở rộng tuyến đường ấp Ngã Tắc (Đoạn từ nhà ông Lê Văn Phùng đến nhà ông Võ Văn Nương)</t>
  </si>
  <si>
    <t>Mở mới tuyến từ nhà ông Phan  đến  chợ cầu Long Thuận</t>
  </si>
  <si>
    <t>Nâng cấp, mở rộng tuyến đường từ nhà ông Dậy đến ruộng ông Gáo</t>
  </si>
  <si>
    <t>Nâng cấp tuyến đường từ ông út An đến kênh tưới  N3</t>
  </si>
  <si>
    <t>Nâng cấp tuyến đường từ ruộng ông Phụ  đến đất ông Phạm Văn Sơn</t>
  </si>
  <si>
    <t>Nâng cấp tuyến đường từ ông Sĩ đến nhà ông Đực</t>
  </si>
  <si>
    <t>Nâng cấp tuyến đường từ ông Tẩy  đến nhà ông Nguyễn Văn Phan</t>
  </si>
  <si>
    <t>Nâng cấp tuyến đường từ cống ông 6 Ru  đến  Đường tuần tra biên giới</t>
  </si>
  <si>
    <t>Sỏi phún tuyến đường từ nhà ông Lương Văn Ky đến nhà ông Nguyễn Văn Hân</t>
  </si>
  <si>
    <t>Xây dựng đường từ đồn, trạm Biên phòng ra các mốc Quốc giới phục vụ cho nhiệm vụ tuần tra bảo vệ biên giới, bảo vệ mốc</t>
  </si>
  <si>
    <t>Nâng cấp, mở rộng từ nhà Nguyễn Văn Hướng đến nhà ông Võ Trường Kỳ</t>
  </si>
  <si>
    <t>Nâng cấp, mở rộng tuyến từ nhà Lê Thanh Tra – nhà Nguyễn Văn Bé</t>
  </si>
  <si>
    <t>Nâng cấp, mở rộng tuyến từ nhà Lê Văn Thanh – nhà Võ Văn Minh</t>
  </si>
  <si>
    <t>Nâng cấp, mở rộng từ nhà Nguyễn Văn Lo – nhà Nguyễn Văn Thích</t>
  </si>
  <si>
    <t>Bê tông nhựa từ nhà ông Trang Hoàng Giao đến nhà ông Trịnh Thanh Long</t>
  </si>
  <si>
    <t>Láng nhựa tuyến từ nhà Nguyễn Văn Điểm – Phạm Văn Thang</t>
  </si>
  <si>
    <t>Nâng cấp, mở rộng tuyến từ nhà Nguyễn Minh Cường – Kênh tiêu Long Khánh</t>
  </si>
  <si>
    <t>Nâng cấp, mở rộng tuyến từ nhà Phạm Văn Những – nhà Nguyễn Văn Phước</t>
  </si>
  <si>
    <t>Nâng cấp, mở rộng từ nhà Nguyễn Văn Ơi – nhà Lê Văn Yên</t>
  </si>
  <si>
    <t>Bê tông nhựa từ nhà bà Phạm Thị Rồi đến nhà ông Nguyễn Trần Lũy</t>
  </si>
  <si>
    <t>Nâng cấp, mở rộng từ nhà Nguyễn Thị Khoăn – nhà Nguyễn Văn Minh</t>
  </si>
  <si>
    <t>Nâng cấp, mở rộng tuyến từ Đỗ Văn Long – Lê Văn Khanh</t>
  </si>
  <si>
    <t>Láng nhựa tuyến từ nhà Võ Văn Lớn – nhà Trương Văn Mách</t>
  </si>
  <si>
    <t>Nâng cấp, mở rộng tuyến đường từ nhà Nguyễn Văn Nêu – Nhà Lê Văn Ý</t>
  </si>
  <si>
    <t>Nâng cấp, mở rộng tuyến đường từ nhà ông Hồ Văn Cưng - Nguyễn Văn Hồng</t>
  </si>
  <si>
    <t>Nâng cấp, mở rộng tuyến đường Lê Văn Tai - Võ Văn Âu</t>
  </si>
  <si>
    <t>Nâng cấp, mở rộng tuyến đường từ nhà bà Hà Thị Thúy - Kênh tiêu Long Khánh</t>
  </si>
  <si>
    <t>Nâng cấp, mở rộng đường từ Trạm bơm Long Khánh – Nguyễn Công Thọ</t>
  </si>
  <si>
    <t>Nâng cấp, mở rộng tuyến đường từ nhà ông Nguyễn Văn Cu Đen - Trần Văn Hoai</t>
  </si>
  <si>
    <t>Nâng cấp, mở rộng tuyến đường từ nhà ông Đỗ Văn Long - Phạm Thị Hết</t>
  </si>
  <si>
    <t>Bê tông nhựa tuyến đường từ nhà ông Lê Hồng Lực - nhà bà Võ Thị Hiệp</t>
  </si>
  <si>
    <t>Nâng cấp, mở rộng tuyến dường từ nhà bà Nguyễn Thị Sơn - Ngô Bảo Gia</t>
  </si>
  <si>
    <t>Nâng cấp, mở rộng tuyến đường từ nhà ông Đỗ Văn Bánh - Võ Văn Tiên</t>
  </si>
  <si>
    <t>Nâng cấp, mở rộng tuyến đường từ ruộng ông Đinh Văn Hoàng đến nhà ông Phạm Văn Màu</t>
  </si>
  <si>
    <t>Nâng cấp, mở rộng tuyến đường từ ruộng ông Nguyễn Văn Ngang – Hà Kim Tùng</t>
  </si>
  <si>
    <t>Bê tông nhựa tuyến đường từ nhà ông Võ Văn Đèo - Nhà ông Nguyễn Văn Hồng</t>
  </si>
  <si>
    <t>Cứng hóa tuyến đường Xe Sâu ấp Long Thịnh với chiều dài 1.200m, chiều rộng với 6,5m</t>
  </si>
  <si>
    <t>Điều chỉnh diện tích</t>
  </si>
  <si>
    <t>Sỏi phún tuyến đường từ Trung tâm văn hóa xã đến nhà bà Phạm Thị Hoa</t>
  </si>
  <si>
    <t>Bê tông nhựa tuyến đường từ nhà ông Nguyễn Văn Tuấn đến nhà ông Phạm Đoàn Xuân Tra</t>
  </si>
  <si>
    <t>Nâng cấp, mở rộng tuyến dường từ lò xấy ông Son - đến nhà ông Hà Văn Đông</t>
  </si>
  <si>
    <t>Sỏi phún tuyến đường từ đầu suối Heo đến cầu Bàu Mọi</t>
  </si>
  <si>
    <t>Cứng hóa tuyến đường từ Nguyễn Thị Anh Thư đến Bàu Cỏ, chiều dài 1100m, chiều rộng 6,5m</t>
  </si>
  <si>
    <t>Mở rộng  tuyến đường vào bia tưởng niệm Bàu Rong, ấp Long Thịnh</t>
  </si>
  <si>
    <t>Bê tông nhựa đường Long Khánh - Bàu Nổ (đoạn từ Trường THCS Long Khánh đến đường Tuần tra biên giới)</t>
  </si>
  <si>
    <t>Xây dựng mới cầu đi Dinh Ông</t>
  </si>
  <si>
    <t>Xây dựng mới cầu kênh 26/3</t>
  </si>
  <si>
    <t>Xây dựng mới cầu kênh Bàu Bàng</t>
  </si>
  <si>
    <t>Xây mới Cầu Gò Cầy</t>
  </si>
  <si>
    <t>Xây mới Cầu Trắng</t>
  </si>
  <si>
    <t>Đường xe sâu</t>
  </si>
  <si>
    <t>Mở mới đường từ nhà ông Cường đến Tỉnh lộ 786</t>
  </si>
  <si>
    <t>Nâng cấp, mở rộng đường LC 15 từ giáp TL 786 (nhà ông Đợi) đến giáp đường Long Chữ 08</t>
  </si>
  <si>
    <t>Mở mới đường nội đồng từ đất ông Bộ đến giáp đường Long Chữ 02 (đất ông Trần Minh Thuận)</t>
  </si>
  <si>
    <t>Đường từ giáp LC 05 (nhà ông Hồ Ngọc Giàu) đi bến Hố Đồn</t>
  </si>
  <si>
    <t>Đường nhánh Long Chữ 12 (Đoạn từ đường Long Chữ 12 đến rạch bàu tượng)</t>
  </si>
  <si>
    <t>Công trình cứng hoá đường nội đồng NĐ 05 ấp Long Giao</t>
  </si>
  <si>
    <t>Nâng cấp, mở rộng đường LC 22 (từ nhà ông 3 Cường đến giáp LC 03)</t>
  </si>
  <si>
    <t>Đường nội đồng từ giáp Long Chữ 14 đến Gò Mồ Côi</t>
  </si>
  <si>
    <t>Đường phún liên xã Long Giang - Long Chữ từ giáp Long Chữ 12 đến điểm cuối giáp Long Giang tại rạch Xóm Khách</t>
  </si>
  <si>
    <t>Láng nhựa đường Long Chữ 8 (từ giáp TL 786 đến nhà ông 2 Chọn)</t>
  </si>
  <si>
    <t>Nâng cấp, mở rộng đường từ LC 10 (nhà bà 9 Xia) đến điểm cuối tại đất ông 3 Rộng</t>
  </si>
  <si>
    <t>Nâng cấp, mở rộng đường Long (từ HBC 05 đến giáp ranh Long Phước)</t>
  </si>
  <si>
    <t>Bê tông hóa đường LC 19, 20, 21 và đường từ TL 786 (nhà ông Chịu) đến giáp LC 04</t>
  </si>
  <si>
    <t>Đường phún nội đồng từ đường LC 9 (nhà ông Phương) đến giáp LC 08 và từ đất ông Huỳnh Tuấn Thạnh đến giáp kênh 30/4 đến cuối đường tổ 7</t>
  </si>
  <si>
    <t>Mở mới đường nội đồng từ đất ông 3 Rộng đến giáp rạch Vàm Bảo và từ đất ông 2 Một đến đất ông Khang</t>
  </si>
  <si>
    <t>Nhựa hóa tuyến đường LC 03 (từ giáp TL 786 đến đường HBC 14)</t>
  </si>
  <si>
    <t>Nâng cấp, mở rộng đường nội đồng Dinh Ông (từ nhà ông Sẽ đi Dinh Ông)</t>
  </si>
  <si>
    <t>Nhựa hóa tuyến đường LC 06 (từ giáp TL 786 đến nhà ông Trắng) - LC 07 (từ giáp TL 786 đến nhà ông Hải)</t>
  </si>
  <si>
    <t>Bê tông hóa đường từ LC 05 (nhà ông 3 Xe) đến đường giáp ranh Long Vĩnh</t>
  </si>
  <si>
    <t>Nâng cấp, mở rộng đường nội đồng kênh 26/3</t>
  </si>
  <si>
    <t>Bê tông tuyến đường từ Long Chữ 08 đến nhà ông Lâm</t>
  </si>
  <si>
    <t>Mở mới đường từ nhà ông Cường đến nhà ông 7 Lơ</t>
  </si>
  <si>
    <t>Mở mới đường nội đồng từ đất ông Hiệp đến nhà ông 5 Nguyên, nhà ông Lúa</t>
  </si>
  <si>
    <t>Xây dựng mới đường và cầu từ Bến Hố Đồn đến giáp xã Cẩm Giang</t>
  </si>
  <si>
    <t>Mở mới đường nội đồng từ nhà ông 5 Bài đi Gò Ngãi</t>
  </si>
  <si>
    <t>Nâng cấp, mở rộng đường nội đồng kênh Lò Gạch</t>
  </si>
  <si>
    <t xml:space="preserve">Láng nhựa đường Long Phước 13 từ đường tuần tra biên giới đến rừng Nhum </t>
  </si>
  <si>
    <t>Nhu cầu chuyển mục đích sang đất giao thông</t>
  </si>
  <si>
    <t>b</t>
  </si>
  <si>
    <t>Đất thủy lợi</t>
  </si>
  <si>
    <t>Nạo vét kênh Đìa Xù từ cầu Đìa Xù đến giáp rạch Vàm Bảo (2,0 ha)</t>
  </si>
  <si>
    <t>Xây dựng bờ kè phía bờ bắc kênh tiêu Đìa Xù (từ cầu Đìa Xù đến cầu Trắng ấp Rừng Dầu xã Tiên Thuận)</t>
  </si>
  <si>
    <t>Xây mới HTCN Bàu Tràm Lớn, xã Tiên Thuận</t>
  </si>
  <si>
    <t>Nâng cấp hệ thống kênh tưới chính và kênh cấp 1 Trạm bơm Bến Đình</t>
  </si>
  <si>
    <t>Trạm bơm Long Hưng(N6-6,N13-13)</t>
  </si>
  <si>
    <t>Trạm Bơm Long Thuận( NT-1, N5-2-3, N-5-2-7, N-1-3, N1-2, N1-3,N5-2-8, NT3-4, N3A-1A)</t>
  </si>
  <si>
    <t>Nạo vét rạch Bảo từ sông Vàm Cỏ đến cầu Thúc Múc</t>
  </si>
  <si>
    <t>Đào mương thoát nước cặp bờ tả kênh Long Khánh 8</t>
  </si>
  <si>
    <t>Làm kênh tiêu thoát nước Long Giang - Long Khánh</t>
  </si>
  <si>
    <t>điều chỉnh tên</t>
  </si>
  <si>
    <t>Trạm cấp nước sạch ấp Long Bình</t>
  </si>
  <si>
    <t>Trạm cấp nước sạch ấp Long Giao</t>
  </si>
  <si>
    <t>Trạm cấp nước sạch ấp Long Hòa 2</t>
  </si>
  <si>
    <t>Trạm cấp nước sạch ấp Long Thạnh</t>
  </si>
  <si>
    <t>Nối dài tuyến kênh N4 thêm 200m</t>
  </si>
  <si>
    <t>Trạm nước sạch ấp Phước Đông</t>
  </si>
  <si>
    <t xml:space="preserve">Xây dựng kênh nhánh trên tuyến kênh N2 (giáp đất ông Tuấn) </t>
  </si>
  <si>
    <t>Đê bao tiểu vùng từ xã An Thạnh đến Long Chữ để phát triển nông nghiệp, nuôi trồng thủy sản gắn với du lịch sinh thái</t>
  </si>
  <si>
    <t>Đê bao An Thạnh 1</t>
  </si>
  <si>
    <t>Đê bao ấp Chánh</t>
  </si>
  <si>
    <t>Đê bao ấp Bến</t>
  </si>
  <si>
    <t>Đê bao Lợi Thuận</t>
  </si>
  <si>
    <t>Đê bao T5</t>
  </si>
  <si>
    <t>Đê bao T6</t>
  </si>
  <si>
    <t>Đê bao Tiên Thuận</t>
  </si>
  <si>
    <t>Đê bao Long Thạnh</t>
  </si>
  <si>
    <t>Đê bao Gò Ngãi</t>
  </si>
  <si>
    <t>Kênh chuyển nước đến cửa khẩu Mộc Bài</t>
  </si>
  <si>
    <t>Nhu cầu chuyển mục đích sang đất thủy lợi</t>
  </si>
  <si>
    <t>c</t>
  </si>
  <si>
    <t>Đất xây dựng cơ sở văn hóa</t>
  </si>
  <si>
    <t>Trung tâm văn hóa thể thao - học tập cộng đồng xã Long Chữ</t>
  </si>
  <si>
    <t>TT văn hóa, Thể thao - học tập cộng đồng Long Phước</t>
  </si>
  <si>
    <t>Nhu cầu chuyển mục đích sang đất cơ sở văn hóa</t>
  </si>
  <si>
    <t>d</t>
  </si>
  <si>
    <t>Đất xây dựng cơ sở y tế</t>
  </si>
  <si>
    <t>Đất cơ sở Y tế Lợi Thuận</t>
  </si>
  <si>
    <t>Đất cơ sở Y tế Thị trấn</t>
  </si>
  <si>
    <t>Đất cơ sở Y tế Long Thuận</t>
  </si>
  <si>
    <t>Đất cơ sở Y tế Long Giang</t>
  </si>
  <si>
    <t>QHC xã điểm mới</t>
  </si>
  <si>
    <t>Đất cơ sở Y tế Long Khánh</t>
  </si>
  <si>
    <t>e</t>
  </si>
  <si>
    <t>Đất xây dựng cơ sở giáo dục và đào tạo</t>
  </si>
  <si>
    <t>Trường THCS Long Chữ (nhà đa năng)</t>
  </si>
  <si>
    <t>Nhu cầu chuyển mục đích sang đất giáo dục</t>
  </si>
  <si>
    <t>f</t>
  </si>
  <si>
    <t>Đất xây dựng cơ sở thể dục thể thao</t>
  </si>
  <si>
    <t>Sân bóng đá An Thạnh</t>
  </si>
  <si>
    <t>Sân thể thao</t>
  </si>
  <si>
    <t>Sân bóng đá xã Long Khánh</t>
  </si>
  <si>
    <t>Đất cơ sở TDTT An Thạnh</t>
  </si>
  <si>
    <t>Đất cơ sở TDTT Lợi Thuận</t>
  </si>
  <si>
    <t>Đất cơ sở TDTT TT Bến Cầu</t>
  </si>
  <si>
    <t>Đất cơ sở TDTT Tiên Thuận</t>
  </si>
  <si>
    <t>Đất cơ sở TDTT Long Thuận</t>
  </si>
  <si>
    <t>Đất cơ sở TDTT Long Chữ</t>
  </si>
  <si>
    <t>Đất cơ sở TDTT Long Khánh</t>
  </si>
  <si>
    <t>Đất cơ sở TDTT Long Giang</t>
  </si>
  <si>
    <t>Đất cơ sở TDTT Long Phước</t>
  </si>
  <si>
    <t>g</t>
  </si>
  <si>
    <t>Đất xây dựng công trình năng lượng</t>
  </si>
  <si>
    <t>Pha dây dẫn đường dây 110kV 178 Trảng Bàng 2-Bến Cầu</t>
  </si>
  <si>
    <t>Công trình đường dây 110KV Trảng Bàng 2 - Bến Cầu</t>
  </si>
  <si>
    <t>Đường dây Suối Dộp - Bến Cầu</t>
  </si>
  <si>
    <t>Trạm 110kV Khu công nghiệp Đại An và đường dây đấu nối</t>
  </si>
  <si>
    <t>XDM ĐD và trạm 110kV Mộc Bài 2</t>
  </si>
  <si>
    <t>Trạm 110 Kv Mộc Bài và ĐD Bến Cầu – Mộc Bài</t>
  </si>
  <si>
    <t>ĐMT Bến Cầu 3.2 (ĐMT Trang trại Bò sữa TN 2 (Mở rộng))</t>
  </si>
  <si>
    <t>ĐMT Bến Cầu 4</t>
  </si>
  <si>
    <t>ĐMT Bến Cầu 5</t>
  </si>
  <si>
    <t>ĐMT Bến Cầu 6</t>
  </si>
  <si>
    <t>ĐMT Bến Cầu 7</t>
  </si>
  <si>
    <t>QH tỉnh (PL2 báo cáo)</t>
  </si>
  <si>
    <t>h</t>
  </si>
  <si>
    <t>Đất xây dựng công trình bưu chính, viễn thông</t>
  </si>
  <si>
    <t>Nhu cầu chuyển mục đích sang đất bưu chính viễn thông</t>
  </si>
  <si>
    <t>i</t>
  </si>
  <si>
    <t>Đất có di tích - lịch sử, văn hoá</t>
  </si>
  <si>
    <t>Di tích căn cứ huyện ủy cũ (dời địa điểm mới)</t>
  </si>
  <si>
    <t>QHC (CLN và Kênh N9 đi qua)</t>
  </si>
  <si>
    <t xml:space="preserve">Di tích lịch sử Bến Đình (làm thủ tục đền bù xong chuyển sang thành Khu du lịch sinh thái) </t>
  </si>
  <si>
    <t>Nhu cầu đất di tích lịch sử - văn hóa</t>
  </si>
  <si>
    <t>k</t>
  </si>
  <si>
    <t>Đất bãi thải, xử lý chất thải</t>
  </si>
  <si>
    <t>Dự án xây dựng nhà  máy xử lý và tái chế kim loại, tái chế nhớt thải, xử lý và tiêu hủy chất thải công nghiệp nguy hại, xử lý và tiêu hiểu chất thải công nghiệp không nguy hại, xử lý và tiêu hủy rác thải sinh hoạt của Công ty cổ phần xử lý chất thải Tây Ninh</t>
  </si>
  <si>
    <t>Nhu cầu chuyển mục đích sang đất bãi thải, xử lý chất thải</t>
  </si>
  <si>
    <t>l</t>
  </si>
  <si>
    <t>Các công trình, dự án đất cơ sở tôn giáo</t>
  </si>
  <si>
    <t>m</t>
  </si>
  <si>
    <t>Đất nghĩa trang, nhà tang lễ, nhà hoả táng</t>
  </si>
  <si>
    <t>Quy hoạch nghĩa trang huyện</t>
  </si>
  <si>
    <t>n</t>
  </si>
  <si>
    <t>Các công trình, dự án đất chợ</t>
  </si>
  <si>
    <t>Chợ Bàu Tràm Lớn</t>
  </si>
  <si>
    <t>Nâng cấp, mở rộng chợ xã Long Giang</t>
  </si>
  <si>
    <t>Chợ xã Long Chữ</t>
  </si>
  <si>
    <t>X</t>
  </si>
  <si>
    <t>Nhà văn hóa ấp Long Hòa</t>
  </si>
  <si>
    <t>Nhà văn hoá ấp Long Bình</t>
  </si>
  <si>
    <t>Nhà văn hoá ấp Long Hòa 2</t>
  </si>
  <si>
    <t>Nhà văn hoá ấp Long Giao</t>
  </si>
  <si>
    <t>Nhà văn hóa liên ấp Bảo - Xóm Khách (cải tạo nhà khối vận)</t>
  </si>
  <si>
    <t>Nhà văn hóa ấp Phước Trung</t>
  </si>
  <si>
    <t>QHC xã ko thể hiện mở rộng</t>
  </si>
  <si>
    <t>Nhà văn hóa ấp Phước Tây</t>
  </si>
  <si>
    <t>Nhu cầu chuyển mục đích sang đất sinh hoạt cộng đồng</t>
  </si>
  <si>
    <t>XI</t>
  </si>
  <si>
    <t>Nhu cầu chuyển mục đích sang đất khu vui chơi giải trí, công cộng</t>
  </si>
  <si>
    <t>XII</t>
  </si>
  <si>
    <t>ĐẤT Ở NÔNG THÔN</t>
  </si>
  <si>
    <t>Xây dựng cụm dân cư ấp Long Hưng, xã Long Thuận (diện tích 2,24 ha)</t>
  </si>
  <si>
    <t>Khu ở, Nhà điều hành khu</t>
  </si>
  <si>
    <t>Cây xanh, thảm cỏ</t>
  </si>
  <si>
    <t>Trạm cấp nước QH + Hồ PCCC</t>
  </si>
  <si>
    <t>Cụm dân cư biên giới Long Khánh (Diện tích 2,58 ha)</t>
  </si>
  <si>
    <t>Đất cây xanh - TDTT</t>
  </si>
  <si>
    <t>Đất HTKT</t>
  </si>
  <si>
    <t>Nhu cầu chuyển mục đích sang đất ở tại nông thôn</t>
  </si>
  <si>
    <t>2025-2030</t>
  </si>
  <si>
    <t>Khu vực thanh lý, đấu giá</t>
  </si>
  <si>
    <t>Thanh lý, đấu giá trên địa bàn xã An Thạnh</t>
  </si>
  <si>
    <t>Thanh lý, đấu giá trên địa bàn xã Tiên Thuận</t>
  </si>
  <si>
    <t>Thanh lý, đấu giá trên địa bàn xã Long Khánh</t>
  </si>
  <si>
    <t>Thanh lý, đấu giá trên địa bàn xã Long Giang</t>
  </si>
  <si>
    <t>Thanh lý, đấu giá trên địa bàn xã Long Chữ</t>
  </si>
  <si>
    <t>XIII</t>
  </si>
  <si>
    <t>Nhu cầu thanh lý, đấu giá (Đất khu tập thể giáo viên (Bàu đất thịt) Trường tiểu học Thị trấn Bến Cầu)</t>
  </si>
  <si>
    <t>XIV</t>
  </si>
  <si>
    <t>Quy hoạch trung tâm hành chính xã An Thạnh</t>
  </si>
  <si>
    <t>Ban chỉ huy quân sự xã Tiên Thuận</t>
  </si>
  <si>
    <t>Trụ sở khác</t>
  </si>
  <si>
    <t>Trụ sở khác tại xã Tiên Thuận</t>
  </si>
  <si>
    <t>Trụ sở khác tại xã Lợi Thuận</t>
  </si>
  <si>
    <t>Đất xây dựng trụ sở cơ quan</t>
  </si>
  <si>
    <t>XV</t>
  </si>
  <si>
    <t>ĐẤT XÂY DỰNG TỔ CHỨC SỰ NGHIỆP</t>
  </si>
  <si>
    <t>Nhu cầu chuyển mục đích sang đất trụ sở tổ chức sự nghiệp</t>
  </si>
  <si>
    <t>XVI</t>
  </si>
  <si>
    <t>ĐẤT NÔNG NGHIỆP</t>
  </si>
  <si>
    <t>Các công trình, dự án đất trồng cây hằng năm khác</t>
  </si>
  <si>
    <t>Nhu cầu chuyển mục đích sang đất trồng cây hàng năm</t>
  </si>
  <si>
    <t>Các công trình, dự án đất trồng cây lâu năm</t>
  </si>
  <si>
    <t>Các công trình, dự án đất nuôi thuỷ sản</t>
  </si>
  <si>
    <t>Các công trình, dự án đất nông nghiệp khác</t>
  </si>
  <si>
    <t>Trang trại trồng nấm của Lê Võ Phương Quyên</t>
  </si>
  <si>
    <t>Trang trại chăn nuôi heo theo mô hình khép kín tại ấp Phước Tây, xã Long Phước, huyện Bến Cầu của Công ty TNHH Đầu tư và Xây dựng Châu Thành Phát</t>
  </si>
  <si>
    <t>LUC: 267,75 CLN: 0,38 NTS: 8,19 ONT: 1,72 SON: 8,85</t>
  </si>
  <si>
    <t>LUK: 33,46</t>
  </si>
  <si>
    <t>LUC: 150,00</t>
  </si>
  <si>
    <t>LUK: 4,45 LUC: 0,05 HNK: 1,21 CLN: 1,81 TMD: 0,42 DGT: 0,11 DTL: 0,02 ONT: 0,53 SON: 0,03</t>
  </si>
  <si>
    <t>LUC: 2,71 HNK: 0,08 DTL: 0,19 SON: 0,34</t>
  </si>
  <si>
    <t>CLN: 1,11</t>
  </si>
  <si>
    <t>DGT: 1,56</t>
  </si>
  <si>
    <t>DGT: 2,52</t>
  </si>
  <si>
    <t>DGT: 8,79</t>
  </si>
  <si>
    <t>DGT: 5,89</t>
  </si>
  <si>
    <t>DGT: 2,42</t>
  </si>
  <si>
    <t>DGT: 13,34</t>
  </si>
  <si>
    <t>CLN: 0,83</t>
  </si>
  <si>
    <t>LUC: 1,80 HNK: 0,86 CLN: 5,22</t>
  </si>
  <si>
    <t>ONT: 55,40</t>
  </si>
  <si>
    <t>LUC: 25,20</t>
  </si>
  <si>
    <t>HNK: 7,56 ONT: 2,41</t>
  </si>
  <si>
    <t>HNK: 2,09 DGT: 0,14 ONT: 1,16</t>
  </si>
  <si>
    <t>HNK: 0,20</t>
  </si>
  <si>
    <t>HNK: 0,37</t>
  </si>
  <si>
    <t>HNK: 0,66 DGT: 0,06</t>
  </si>
  <si>
    <t>ONT: 0,18</t>
  </si>
  <si>
    <t>HNK: 6,43</t>
  </si>
  <si>
    <t>HNK: 6,34 DGT: 0,14 ONT: 0,78</t>
  </si>
  <si>
    <t>DTS: 0,22</t>
  </si>
  <si>
    <t>ONT: 1,40</t>
  </si>
  <si>
    <t>ODT: 0,40</t>
  </si>
  <si>
    <t>LUK: 5,40 HNK: 2,18 CLN: 25,19 NTS: 1,14 TMD: 0,09 DGT: 2,89 DVH: 0,02 DYT: 0,33 NTD: 0,04 DCH: 0,19 ODT: 31,38 TSC: 0,09 DTS: 0,22</t>
  </si>
  <si>
    <t>LUK: 5,00 HNK: 1,12 CLN: 6,43 DGT: 0,13 DTL: 0,01 ODT: 10,21</t>
  </si>
  <si>
    <t>DYT: 0,32</t>
  </si>
  <si>
    <t>CLN: 0,60 DCH: 0,33</t>
  </si>
  <si>
    <t>TMD: 0,45 TSC: 0,41</t>
  </si>
  <si>
    <t>TSC: 0,77</t>
  </si>
  <si>
    <t>HNK: 1,71 DTL: 0,09</t>
  </si>
  <si>
    <t>HNK: 0,13 DGD: 1,26</t>
  </si>
  <si>
    <t>LUK: 0,99 HNK: 0,03 CLN: 0,15 DGT: 0,02 NTD: 0,01 ODT: 0,04</t>
  </si>
  <si>
    <t>LUK: 1,03</t>
  </si>
  <si>
    <t>DGD: 0,68 ODT: 0,03</t>
  </si>
  <si>
    <t>LUK: 2,29 HNK: 0,06 CLN: 0,14 DGT: 0,01 ODT: 0,25</t>
  </si>
  <si>
    <t>LUK: 0,27 CLN: 0,13 DGT: 0,02 ODT: 0,08</t>
  </si>
  <si>
    <t>HNK: 0,26 CLN: 0,40 CAN: 1,65 TMD: 0,05 DGT: 0,12 DVH: 0,28 DYT: 0,05 DNL: 0,17 DBV: 0,15 DSH: 0,02 ODT: 0,31 TSC: 4,46</t>
  </si>
  <si>
    <t>LUK: 6,15 HNK: 0,01</t>
  </si>
  <si>
    <t>LUK: 5,78 CLN: 2,57 DTL: 0,09 ODT: 0,16</t>
  </si>
  <si>
    <t>CLN: 0,01 DVH: 7,98 ODT: 0,14 DTS: 0,01</t>
  </si>
  <si>
    <t>DVH: 1,39</t>
  </si>
  <si>
    <t>HNK: 0,34 DGT: 0,21 DTL: 0,44 TSC: 0,16</t>
  </si>
  <si>
    <t>LUK: 0,30</t>
  </si>
  <si>
    <t>LUK: 10,13 HNK: 0,81 CLN: 5,14 NTS: 0,14 TMD: 0,09 DGT: 14,50 DVH: 0,67 DYT: 0,02 DGD: 0,07 DNL: 0,01 DBV: 0,05 NTD: 0,02 DCH: 0,04 ODT: 6,43 TSC: 0,20 DTS: 0,02</t>
  </si>
  <si>
    <t>LUK: 2,64 HNK: 0,04 CLN: 1,08 DGT: 0,04 ODT: 0,84</t>
  </si>
  <si>
    <t>LUC: 1,63 HNK: 0,50 CLN: 0,50</t>
  </si>
  <si>
    <t>LUK: 1,28 HNK: 0,25 CLN: 0,25</t>
  </si>
  <si>
    <t>LUK: 1,39 HNK: 0,50 CLN: 0,50</t>
  </si>
  <si>
    <t>LUC: 0,34 HNK: 0,36 CLN: 0,48</t>
  </si>
  <si>
    <t>LUK: 0,23 HNK: 0,32 CLN: 0,45</t>
  </si>
  <si>
    <t>LUK: 1,13 HNK: 0,24 CLN: 0,36</t>
  </si>
  <si>
    <t>LUC: 0,47</t>
  </si>
  <si>
    <t>LUK: 0,35</t>
  </si>
  <si>
    <t>LUK: 0,44</t>
  </si>
  <si>
    <t>CQP/QS10 thị trấn Bến Cầu (Mở rộng doanh trại)</t>
  </si>
  <si>
    <t>LUK: 0,58</t>
  </si>
  <si>
    <t>CQP/QS11 xã Tiên Thuận (Thao trường cBB (QH))</t>
  </si>
  <si>
    <t>HNK: 1,80</t>
  </si>
  <si>
    <t>CQP/QS12 xã Tiên Thuận (Thao trường (QH))</t>
  </si>
  <si>
    <t>CLN: 7,50</t>
  </si>
  <si>
    <t>Cụm ĐBCD6/PQB (vị trí 4) (Doanh trại/QK7)</t>
  </si>
  <si>
    <t>DTS: 0,56</t>
  </si>
  <si>
    <t>TSC: 0,10</t>
  </si>
  <si>
    <t>CQP/BP10 xã Lợi Thuận (Đồn BP Mộc Bài (QH)</t>
  </si>
  <si>
    <t>LUC: 7,47</t>
  </si>
  <si>
    <t>CQP/BP11 xã Lợi Thuận (Nhà Công vụ (nhà đón tiếp khách nước ngoài)</t>
  </si>
  <si>
    <t>CLN: 0,94</t>
  </si>
  <si>
    <t>CQP/BP9 xã Long Thuận (ĐCG Long An (QH)</t>
  </si>
  <si>
    <t>TSC: 0,07</t>
  </si>
  <si>
    <t>CQP/BP8 xã Long Thuận (Trạm KSBP Long Thuận)</t>
  </si>
  <si>
    <t>CLN: 1,27</t>
  </si>
  <si>
    <t>Chốt dân quân Long Hưng (Lấy từ Trạm KSBP Long Thuận cũ) đưa ra khỏi đất quốc phòng)</t>
  </si>
  <si>
    <t>CQP: 0,68</t>
  </si>
  <si>
    <t>LUK: 0,50 LUC: 1,00 CLN: 1,00</t>
  </si>
  <si>
    <t>LUK: 0,70 LUC: 0,30</t>
  </si>
  <si>
    <t>CLN: 0,50</t>
  </si>
  <si>
    <t>TSC: 0,16</t>
  </si>
  <si>
    <t>TSC: 0,20</t>
  </si>
  <si>
    <t>ONT: 0,47</t>
  </si>
  <si>
    <t>LUK: 0,32</t>
  </si>
  <si>
    <t>LUK: 0,15 LUC: 0,09 HNK: 0,05 CLN: 0,22</t>
  </si>
  <si>
    <t>LUC: 0,32</t>
  </si>
  <si>
    <t>LUK: 0,28 HNK: 0,05 CLN: 0,11 ONT: 0,10</t>
  </si>
  <si>
    <t>CLN: 0,40</t>
  </si>
  <si>
    <t>LUK: 0,12 LUC: 0,12 HNK: 0,08 CLN: 0,10 ONT: 0,10</t>
  </si>
  <si>
    <t>CLN: 1,00</t>
  </si>
  <si>
    <t>LUK: 2,00 HNK: 2,00 CLN: 2,42</t>
  </si>
  <si>
    <t>LUK: 2,00 HNK: 2,00 CLN: 2,00</t>
  </si>
  <si>
    <t>LUK: 2,00 HNK: 1,00 CLN: 1,20</t>
  </si>
  <si>
    <t>LUK: 2,00 HNK: 1,00 CLN: 2,00</t>
  </si>
  <si>
    <t>LUK: 2,00 HNK: 1,00 CLN: 1,00</t>
  </si>
  <si>
    <t>LUK: 1,00 HNK: 2,00 CLN: 1,00</t>
  </si>
  <si>
    <t>LUC: 0,53</t>
  </si>
  <si>
    <t>LUC: 4,51 NTS: 3,34</t>
  </si>
  <si>
    <t>CLN: 0,02</t>
  </si>
  <si>
    <t>LUK: 1,44 CLN: 0,01</t>
  </si>
  <si>
    <t>LUK: 0,67 LUC: 0,80 CLN: 1,30</t>
  </si>
  <si>
    <t>LUK: 0,15</t>
  </si>
  <si>
    <t>LUC: 1,90 CLN: 0,10</t>
  </si>
  <si>
    <t>HNK: 0,06</t>
  </si>
  <si>
    <t>LUC: 0,65</t>
  </si>
  <si>
    <t>LUK: 0,99</t>
  </si>
  <si>
    <t>HNK: 1,00</t>
  </si>
  <si>
    <t>CLN: 3,39</t>
  </si>
  <si>
    <t>HNK: 5,89</t>
  </si>
  <si>
    <t>LUK: 1,00 HNK: 1,00 CLN: 1,14</t>
  </si>
  <si>
    <t>LUK: 1,00 HNK: 1,00 CLN: 1,00</t>
  </si>
  <si>
    <t>SKS: 9,30</t>
  </si>
  <si>
    <t>CLN: 0,05</t>
  </si>
  <si>
    <t>CLN: 0,08</t>
  </si>
  <si>
    <t>LUC: 0,06 HNK: 0,05 NTS: 0,05</t>
  </si>
  <si>
    <t>LUC: 0,10 CLN: 0,10</t>
  </si>
  <si>
    <t>LUC: 0,30</t>
  </si>
  <si>
    <t>LUK: 0,80 LUC: 2,00</t>
  </si>
  <si>
    <t>CLN: 0,03</t>
  </si>
  <si>
    <t>CLN: 0,06</t>
  </si>
  <si>
    <t>LUK: 0,07</t>
  </si>
  <si>
    <t>LUK: 0,10</t>
  </si>
  <si>
    <t>LUK: 0,68</t>
  </si>
  <si>
    <t>LUC: 0,74</t>
  </si>
  <si>
    <t>LUC: 0,49 HNK: 0,30 CLN: 0,20</t>
  </si>
  <si>
    <t>LUK: 0,50 LUC: 1,50 HNK: 0,46</t>
  </si>
  <si>
    <t>HNK: 2,00 CLN: 1,60</t>
  </si>
  <si>
    <t>CLN: 0,03 ONT: 0,01</t>
  </si>
  <si>
    <t>LUC: 0,17 DGT: 0,04</t>
  </si>
  <si>
    <t>CLN: 0,04 ONT: 0,01</t>
  </si>
  <si>
    <t>LUC: 0,04 DGT: 0,20</t>
  </si>
  <si>
    <t>LUK: 0,12 LUC: 0,05 CLN: 0,03</t>
  </si>
  <si>
    <t>CLN: 0,36 ONT: 0,02</t>
  </si>
  <si>
    <t>LUK: 0,02 LUC: 0,05 CLN: 0,02 DGT: 0,02 ONT: 0,02</t>
  </si>
  <si>
    <t>LUC: 0,49 DTL: 0,08</t>
  </si>
  <si>
    <t>CLN: 0,02 DGT: 0,02</t>
  </si>
  <si>
    <t>LUC: 1,42 HNK: 1,27 CLN: 1,78 NTS: 0,05 DGT: 0,01 DTL: 0,45 NTD: 0,08 ONT: 0,17 SON: 0,40</t>
  </si>
  <si>
    <t>LUC: 0,08 CLN: 0,09 DTL: 0,16</t>
  </si>
  <si>
    <t>HNK: 0,01 CLN: 0,02</t>
  </si>
  <si>
    <t>HNK: 0,02 CLN: 0,02</t>
  </si>
  <si>
    <t>HNK: 0,02 CLN: 0,03</t>
  </si>
  <si>
    <t>HNK: 0,03 CLN: 0,04</t>
  </si>
  <si>
    <t>HNK: 0,05 CLN: 0,05</t>
  </si>
  <si>
    <t>HNK: 0,05 CLN: 0,07</t>
  </si>
  <si>
    <t>HNK: 0,05 CLN: 0,10</t>
  </si>
  <si>
    <t>HNK: 0,05 CLN: 0,12</t>
  </si>
  <si>
    <t>HNK: 0,09 CLN: 0,10</t>
  </si>
  <si>
    <t>HNK: 0,10 CLN: 0,10</t>
  </si>
  <si>
    <t>LUK: 0,26</t>
  </si>
  <si>
    <t>HNK: 0,15 CLN: 0,14</t>
  </si>
  <si>
    <t>CLN: 0,30</t>
  </si>
  <si>
    <t>LUK: 0,10 LUC: 0,20 CLN: 0,10</t>
  </si>
  <si>
    <t>HNK: 0,20 CLN: 0,42</t>
  </si>
  <si>
    <t>LUK: 0,20 LUC: 0,30 CLN: 0,20</t>
  </si>
  <si>
    <t>CLN: 0,70 ODT: 0,10</t>
  </si>
  <si>
    <t>LUK: 0,30 LUC: 0,40 CLN: 0,20</t>
  </si>
  <si>
    <t>CLN: 0,80 ODT: 0,10</t>
  </si>
  <si>
    <t>LUK: 0,30 LUC: 0,30 CLN: 0,30</t>
  </si>
  <si>
    <t>LUK: 0,40 LUC: 0,40 CLN: 0,20</t>
  </si>
  <si>
    <t>LUK: 0,88 LUC: 0,22</t>
  </si>
  <si>
    <t>LUK: 1,10 ODT: 0,10</t>
  </si>
  <si>
    <t>CLN: 1,10 ODT: 0,20</t>
  </si>
  <si>
    <t>LUK: 0,90 LUC: 0,20 CLN: 0,20</t>
  </si>
  <si>
    <t>CLN: 1,33</t>
  </si>
  <si>
    <t>LUK: 1,20 LUC: 0,20 CLN: 0,50 ODT: 0,20</t>
  </si>
  <si>
    <t>LUK: 1,40 CLN: 0,80 ODT: 0,10</t>
  </si>
  <si>
    <t>CLN: 2,46 ODT: 0,10</t>
  </si>
  <si>
    <t>LUK: 2,10 LUC: 0,20 CLN: 0,30 ODT: 0,10</t>
  </si>
  <si>
    <t>LUK: 1,80 LUC: 0,30 CLN: 1,00 ODT: 0,10</t>
  </si>
  <si>
    <t>LUC: 0,01 CLN: 0,01</t>
  </si>
  <si>
    <t>HNK: 0,01 CLN: 0,01</t>
  </si>
  <si>
    <t>HNK: 0,02 CLN: 0,01</t>
  </si>
  <si>
    <t>LUK: 0,01 LUC: 0,02</t>
  </si>
  <si>
    <t>CLN: 0,04</t>
  </si>
  <si>
    <t>LUC: 0,01 HNK: 0,01 CLN: 0,03</t>
  </si>
  <si>
    <t>CLN: 0,09</t>
  </si>
  <si>
    <t>CLN: 0,10</t>
  </si>
  <si>
    <t>LUC: 0,08 CLN: 0,02</t>
  </si>
  <si>
    <t>LUK: 0,01 LUC: 0,02 CLN: 0,07</t>
  </si>
  <si>
    <t>LUK: 0,13</t>
  </si>
  <si>
    <t>LUC: 0,06 CLN: 0,07</t>
  </si>
  <si>
    <t>LUK: 0,10 LUC: 0,08</t>
  </si>
  <si>
    <t>LUC: 0,11 HNK: 0,12</t>
  </si>
  <si>
    <t>LUC: 0,02 CLN: 0,25</t>
  </si>
  <si>
    <t>HNK: 0,11 CLN: 0,17</t>
  </si>
  <si>
    <t>LUC: 0,28 HNK: 0,05</t>
  </si>
  <si>
    <t>HNK: 0,29 CLN: 0,15</t>
  </si>
  <si>
    <t>LUC: 0,02 CLN: 0,02</t>
  </si>
  <si>
    <t>LUK: 0,03 LUC: 0,04 CLN: 0,01</t>
  </si>
  <si>
    <t>LUK: 0,04 LUC: 0,05 CLN: 0,01</t>
  </si>
  <si>
    <t>NTS: 0,12</t>
  </si>
  <si>
    <t>LUC: 0,12</t>
  </si>
  <si>
    <t>LUK: 0,20</t>
  </si>
  <si>
    <t>LUK: 0,08 LUC: 0,12 CLN: 0,02</t>
  </si>
  <si>
    <t>LUC: 0,25</t>
  </si>
  <si>
    <t>LUK: 0,40</t>
  </si>
  <si>
    <t>LUK: 0,10 LUC: 0,26 CLN: 0,04</t>
  </si>
  <si>
    <t>LUK: 0,50</t>
  </si>
  <si>
    <t>LUC: 3,00</t>
  </si>
  <si>
    <t>CLN: 3,19</t>
  </si>
  <si>
    <t>LUK: 0,01 CLN: 0,01</t>
  </si>
  <si>
    <t>LUK: 0,01 CLN: 0,02</t>
  </si>
  <si>
    <t>LUK: 0,01 HNK: 0,01 CLN: 0,01</t>
  </si>
  <si>
    <t>LUK: 0,01 HNK: 0,01 CLN: 0,02</t>
  </si>
  <si>
    <t>HNK: 0,04 CLN: 0,01</t>
  </si>
  <si>
    <t>CLN: 0,02 ONT: 0,04</t>
  </si>
  <si>
    <t>LUK: 0,03 HNK: 0,03</t>
  </si>
  <si>
    <t>LUK: 0,03 HNK: 0,03 CLN: 0,02</t>
  </si>
  <si>
    <t>LUK: 0,01 HNK: 0,02 CLN: 0,06</t>
  </si>
  <si>
    <t>LUK: 0,03 HNK: 0,03 CLN: 0,03</t>
  </si>
  <si>
    <t>LUK: 0,07 LUC: 0,01 HNK: 0,01 CLN: 0,01</t>
  </si>
  <si>
    <t>LUK: 0,03 HNK: 0,03 CLN: 0,04</t>
  </si>
  <si>
    <t>CLN: 0,13</t>
  </si>
  <si>
    <t>LUK: 0,10 CLN: 0,05</t>
  </si>
  <si>
    <t>LUC: 0,18</t>
  </si>
  <si>
    <t>LUK: 0,05 HNK: 0,05 CLN: 0,10</t>
  </si>
  <si>
    <t>LUK: 0,10 HNK: 0,05 CLN: 0,05</t>
  </si>
  <si>
    <t>LUK: 0,21</t>
  </si>
  <si>
    <t>LUK: 0,04 LUC: 0,03 ONT: 0,20</t>
  </si>
  <si>
    <t>LUK: 0,10 HNK: 0,09 CLN: 0,10</t>
  </si>
  <si>
    <t>LUK: 0,20 HNK: 0,05 CLN: 0,05</t>
  </si>
  <si>
    <t>LUK: 0,10 HNK: 0,10 CLN: 0,10</t>
  </si>
  <si>
    <t>LUK: 0,15 HNK: 0,08 CLN: 0,07</t>
  </si>
  <si>
    <t>LUK: 0,01 HNK: 0,01 CLN: 0,28</t>
  </si>
  <si>
    <t>LUK: 0,17 LUC: 0,16</t>
  </si>
  <si>
    <t>LUK: 0,20 HNK: 0,05 CLN: 0,10</t>
  </si>
  <si>
    <t>LUK: 0,15 LUC: 0,20</t>
  </si>
  <si>
    <t>LUK: 0,36</t>
  </si>
  <si>
    <t>LUC: 0,39</t>
  </si>
  <si>
    <t>LUK: 0,20 HNK: 0,10 CLN: 0,10</t>
  </si>
  <si>
    <t>LUK: 0,15 HNK: 0,15 CLN: 0,10</t>
  </si>
  <si>
    <t>LUK: 0,16 LUC: 0,26</t>
  </si>
  <si>
    <t>LUK: 0,48</t>
  </si>
  <si>
    <t>LUK: 0,42 LUC: 0,03 HNK: 0,03 CLN: 0,02</t>
  </si>
  <si>
    <t>LUK: 0,10 HNK: 0,30 CLN: 0,15</t>
  </si>
  <si>
    <t>LUK: 0,80 LUC: 0,05 HNK: 0,03 CLN: 0,02</t>
  </si>
  <si>
    <t>LUK: 0,90 LUC: 0,05 HNK: 0,02 CLN: 0,03</t>
  </si>
  <si>
    <t>CLN: 2,90</t>
  </si>
  <si>
    <t>LUK: 0,05</t>
  </si>
  <si>
    <t>LUK: 0,03 LUC: 0,07 HNK: 0,05 CLN: 0,12</t>
  </si>
  <si>
    <t>LUK: 0,30 CLN: 0,20</t>
  </si>
  <si>
    <t>LUK: 0,52</t>
  </si>
  <si>
    <t>LUK: 0,40 HNK: 0,55</t>
  </si>
  <si>
    <t>LUK: 0,07 HNK: 0,02 CLN: 0,05</t>
  </si>
  <si>
    <t>LUK: 0,10 LUC: 0,10</t>
  </si>
  <si>
    <t>HNK: 0,25</t>
  </si>
  <si>
    <t>LUK: 0,02 LUC: 0,05 HNK: 0,05 CLN: 0,15</t>
  </si>
  <si>
    <t>LUK: 0,27</t>
  </si>
  <si>
    <t>LUC: 0,28</t>
  </si>
  <si>
    <t>CLN: 0,33</t>
  </si>
  <si>
    <t>LUK: 0,34</t>
  </si>
  <si>
    <t>LUC: 0,35</t>
  </si>
  <si>
    <t>LUK: 0,41</t>
  </si>
  <si>
    <t>CLN: 0,45</t>
  </si>
  <si>
    <t>LUK: 0,30 LUC: 0,18</t>
  </si>
  <si>
    <t>LUK: 0,40 LUC: 0,10</t>
  </si>
  <si>
    <t>HNK: 0,20 CLN: 0,30</t>
  </si>
  <si>
    <t>CLN: 0,58</t>
  </si>
  <si>
    <t>LUK: 0,50 LUC: 0,20</t>
  </si>
  <si>
    <t>LUK: 0,22 LUC: 0,50</t>
  </si>
  <si>
    <t>LUK: 0,10 LUC: 0,10 HNK: 0,30 CLN: 0,25</t>
  </si>
  <si>
    <t>LUK: 0,10 LUC: 0,10 HNK: 0,30 CLN: 0,30</t>
  </si>
  <si>
    <t>LUC: 0,90</t>
  </si>
  <si>
    <t>CLN: 0,95</t>
  </si>
  <si>
    <t>LUC: 0,48 CLN: 0,51</t>
  </si>
  <si>
    <t>LUK: 1,15</t>
  </si>
  <si>
    <t>CLN: 1,17</t>
  </si>
  <si>
    <t>CLN: 1,20</t>
  </si>
  <si>
    <t>CLN: 1,26</t>
  </si>
  <si>
    <t>CLN: 1,47</t>
  </si>
  <si>
    <t>LUK: 0,10 LUC: 0,10 HNK: 0,50 CLN: 0,85 DYT: 0,07</t>
  </si>
  <si>
    <t>LUC: 1,89</t>
  </si>
  <si>
    <t>LUC: 2,25</t>
  </si>
  <si>
    <t>LUC: 2,27</t>
  </si>
  <si>
    <t>LUC: 0,45 CLN: 2,79 DGT: 1,76</t>
  </si>
  <si>
    <t>CLN: 0,12</t>
  </si>
  <si>
    <t>LUK: 0,03 HNK: 0,03 CLN: 0,15</t>
  </si>
  <si>
    <t>LUK: 0,13 CLN: 0,14</t>
  </si>
  <si>
    <t>LUK: 0,20 HNK: 0,30 CLN: 0,25</t>
  </si>
  <si>
    <t>LUC: 2,54 HNK: 1,50 CLN: 2,50</t>
  </si>
  <si>
    <t>LUC: 2,00 HNK: 1,50 CLN: 2,50</t>
  </si>
  <si>
    <t>LUK: 1,00 LUC: 1,00 HNK: 1,50 CLN: 2,50</t>
  </si>
  <si>
    <t>LUK: 1,00 LUC: 1,00 HNK: 1,50 CLN: 1,50</t>
  </si>
  <si>
    <t>LUK: 1,00 LUC: 1,00 HNK: 1,50 CLN: 1,81</t>
  </si>
  <si>
    <t>LUK: 1,00 LUC: 1,00 HNK: 1,50 CLN: 1,29 SKS: 0,21</t>
  </si>
  <si>
    <t>LUK: 2,00 HNK: 1,50 CLN: 1,50</t>
  </si>
  <si>
    <t>LUC: 0,50</t>
  </si>
  <si>
    <t>CLN: 0,22</t>
  </si>
  <si>
    <t>LUK: 0,70</t>
  </si>
  <si>
    <t>LUK: 0,60</t>
  </si>
  <si>
    <t>LUC: 1,00</t>
  </si>
  <si>
    <t>DTL: 3,28</t>
  </si>
  <si>
    <t>LUK: 0,24</t>
  </si>
  <si>
    <t>TSC: 0,03</t>
  </si>
  <si>
    <t>LUK: 0,04</t>
  </si>
  <si>
    <t>LUK: 0,06</t>
  </si>
  <si>
    <t>CLN: 2,00</t>
  </si>
  <si>
    <t>CLN: 1,50</t>
  </si>
  <si>
    <t>HNK: 0,33 CLN: 0,21 ONT: 0,04</t>
  </si>
  <si>
    <t>HNK: 0,09</t>
  </si>
  <si>
    <t>LUK: 0,50 HNK: 0,20 CLN: 0,30</t>
  </si>
  <si>
    <t>LUK: 0,30 HNK: 0,10 CLN: 0,28</t>
  </si>
  <si>
    <t>LUK: 0,50 HNK: 0,50 CLN: 0,50</t>
  </si>
  <si>
    <t>LUK: 0,10 HNK: 0,10 CLN: 0,22</t>
  </si>
  <si>
    <t>LUK: 0,15 HNK: 0,10 CLN: 0,25</t>
  </si>
  <si>
    <t>CLN: 0,02 DVH: 0,08 ONT: 0,03</t>
  </si>
  <si>
    <t>DVH: 0,22</t>
  </si>
  <si>
    <t>LUK: 0,50 HNK: 0,50 CLN: 1,00</t>
  </si>
  <si>
    <t>LUK: 0,50 HNK: 0,50 CLN: 0,98</t>
  </si>
  <si>
    <t>LUK: 0,50 HNK: 0,50 CLN: 0,95 DYT: 0,05</t>
  </si>
  <si>
    <t>TSC: 0,50</t>
  </si>
  <si>
    <t>DTT: 0,80</t>
  </si>
  <si>
    <t>LUK: 1,20</t>
  </si>
  <si>
    <t>DVH: 0,21</t>
  </si>
  <si>
    <t>LUK: 0,50 HNK: 0,50 CLN: 0,61</t>
  </si>
  <si>
    <t>LUK: 0,02</t>
  </si>
  <si>
    <t>LUK: 0,39 LUC: 0,08 CLN: 0,04</t>
  </si>
  <si>
    <t>LUK: 0,01</t>
  </si>
  <si>
    <t>LUC: 0,08</t>
  </si>
  <si>
    <t>LUK: 0,45</t>
  </si>
  <si>
    <t>CLN: 0,87</t>
  </si>
  <si>
    <t>LUC: 0,01</t>
  </si>
  <si>
    <t>LUC: 0,44</t>
  </si>
  <si>
    <t>LUK: 0,41 LUC: 0,08</t>
  </si>
  <si>
    <t>CLN: 40,00</t>
  </si>
  <si>
    <t>CLN: 60,00</t>
  </si>
  <si>
    <t>SKC: 0,02</t>
  </si>
  <si>
    <t>LUK: 0,05 HNK: 0,10 CLN: 1,85</t>
  </si>
  <si>
    <t>LUK: 0,20 CLN: 1,98</t>
  </si>
  <si>
    <t>LUK: 0,05 HNK: 0,10 CLN: 1,35</t>
  </si>
  <si>
    <t>LUK: 0,05 HNK: 0,10 CLN: 0,85</t>
  </si>
  <si>
    <t>RSX: 5,00</t>
  </si>
  <si>
    <t>DDT: 2,40</t>
  </si>
  <si>
    <t>DDT: 0,24</t>
  </si>
  <si>
    <t>CLN: 7,80</t>
  </si>
  <si>
    <t>CLN: 0,27</t>
  </si>
  <si>
    <t>DDT: 0,50</t>
  </si>
  <si>
    <t>CLN: 0,01 DDT: 1,47</t>
  </si>
  <si>
    <t>CAN: 3,42</t>
  </si>
  <si>
    <t>LUK: 0,50 HNK: 0,50</t>
  </si>
  <si>
    <t>LUK: 0,50 HNK: 0,50 CLN: 0,07</t>
  </si>
  <si>
    <t>CLN: 0,97 SKC: 23,53</t>
  </si>
  <si>
    <t>LUK: 0,50 HNK: 0,30 CLN: 0,20</t>
  </si>
  <si>
    <t>LUK: 0,50 HNK: 0,50 CLN: 0,90</t>
  </si>
  <si>
    <t>LUC: 2,00</t>
  </si>
  <si>
    <t>CLN: 30,00</t>
  </si>
  <si>
    <t>LUC: 0,92</t>
  </si>
  <si>
    <t>HNK: 0,30</t>
  </si>
  <si>
    <t>HNK: 0,15 CLN: 0,15</t>
  </si>
  <si>
    <t>DSH: 0,04</t>
  </si>
  <si>
    <t>DSH: 0,06</t>
  </si>
  <si>
    <t>DSH: 0,10</t>
  </si>
  <si>
    <t>DSH: 0,07</t>
  </si>
  <si>
    <t>DSH: 0,22</t>
  </si>
  <si>
    <t>HNK: 0,03 CLN: 0,12 ONT: 0,02</t>
  </si>
  <si>
    <t>HNK: 0,03</t>
  </si>
  <si>
    <t>LUK: 0,10 HNK: 0,10</t>
  </si>
  <si>
    <t>LUK: 0,95</t>
  </si>
  <si>
    <t>LUK: 0,09</t>
  </si>
  <si>
    <t>LUK: 0,90</t>
  </si>
  <si>
    <t>LUK: 1,36</t>
  </si>
  <si>
    <t>LUK: 0,63</t>
  </si>
  <si>
    <t>LUK: 0,08</t>
  </si>
  <si>
    <t>LUK: 0,51</t>
  </si>
  <si>
    <t>HNK: 2,16 CLN: 0,27</t>
  </si>
  <si>
    <t>LUK: 1,50 LUC: 1,50 HNK: 2,00 CLN: 5,50 NTS: 0,50</t>
  </si>
  <si>
    <t>LUK: 2,50 LUC: 1,50 HNK: 2,50 CLN: 4,00 NTS: 0,50</t>
  </si>
  <si>
    <t>LUK: 2,00 LUC: 2,00 HNK: 2,00 CLN: 4,50 NTS: 0,50</t>
  </si>
  <si>
    <t>LUK: 1,50 LUC: 1,50 HNK: 2,50 CLN: 5,00 NTS: 0,50</t>
  </si>
  <si>
    <t>LUK: 3,00 HNK: 2,00 CLN: 5,50 NTS: 0,50</t>
  </si>
  <si>
    <t>TSC: 0,12</t>
  </si>
  <si>
    <t>TSC: 0,01</t>
  </si>
  <si>
    <t>HNK: 0,05</t>
  </si>
  <si>
    <t>DGD: 0,02</t>
  </si>
  <si>
    <t>DGD: 0,21</t>
  </si>
  <si>
    <t>LUK: 0,25</t>
  </si>
  <si>
    <t>DGD: 0,06</t>
  </si>
  <si>
    <t>CLN: 1,02</t>
  </si>
  <si>
    <t>TSC: 0,29</t>
  </si>
  <si>
    <t>DGD: 0,35</t>
  </si>
  <si>
    <t>LUK: 0,79 LUC: 1,21 HNK: 2,00 CLN: 3,67 NTS: 1,00</t>
  </si>
  <si>
    <t>DGD: 0,07</t>
  </si>
  <si>
    <t>DRA: 0,89</t>
  </si>
  <si>
    <t>LUK: 0,37</t>
  </si>
  <si>
    <t>HNK: 1,00 CLN: 1,00</t>
  </si>
  <si>
    <t>LUK: 0,24 LUC: 0,12</t>
  </si>
  <si>
    <t>CLN: 0,41</t>
  </si>
  <si>
    <t>DGD: 0,15</t>
  </si>
  <si>
    <t>HNK: 0,26</t>
  </si>
  <si>
    <t>DVH: 0,20</t>
  </si>
  <si>
    <t>HNK: 0,10 CLN: 0,06</t>
  </si>
  <si>
    <t>HNK: 0,40</t>
  </si>
  <si>
    <t>DYT: 0,11</t>
  </si>
  <si>
    <t>CLN: 0,20</t>
  </si>
  <si>
    <t>LUK: 0,10 HNK: 0,05 CLN: 0,15</t>
  </si>
  <si>
    <t>LUK: 0,10 HNK: 0,05 CLN: 0,17</t>
  </si>
  <si>
    <t>LUK: 0,10 HNK: 0,05 CLN: 0,25</t>
  </si>
  <si>
    <t>LUK: 45,48 HNK: 2,70 NTS: 4,00</t>
  </si>
  <si>
    <t>LUK: 40,61 HNK: 2,09</t>
  </si>
  <si>
    <t>LUK: 19,52 HNK: 24,97 NTS: 1,70</t>
  </si>
  <si>
    <t>LUK: 54,88 HNK: 7,13</t>
  </si>
  <si>
    <t>LUK: 48,61 HNK: 1,20</t>
  </si>
  <si>
    <t>LUK: 80,80 HNK: 5,00 NTS: 1,00</t>
  </si>
  <si>
    <t>LUK: 27,23 HNK: 1,50</t>
  </si>
  <si>
    <t>LUK: 77,23 HNK: 15,36</t>
  </si>
  <si>
    <t>LUK: 74,64 HNK: 22,95 CLN: 0,61</t>
  </si>
  <si>
    <t>LUK: 1,00 HNK: 0,30 CLN: 0,70</t>
  </si>
  <si>
    <t>LUK: 1,00</t>
  </si>
  <si>
    <t>HNK: 8,00 CLN: 10,76</t>
  </si>
  <si>
    <t>HNK: 8,97</t>
  </si>
  <si>
    <t>HNK: 5,16 CLN: 1,44</t>
  </si>
  <si>
    <t>LUK: 20,16 HNK: 1,20</t>
  </si>
  <si>
    <t>LUK: 3,52 HNK: 6,00 CLN: 9,50 NTS: 3,00</t>
  </si>
  <si>
    <t>LUK: 2,35 HNK: 2,19 CLN: 2,75</t>
  </si>
  <si>
    <t>LUK: 11,94 HNK: 8,30 CLN: 7,26 NTS: 1,00</t>
  </si>
  <si>
    <t>LUK: 8,29 HNK: 5,40 CLN: 5,30</t>
  </si>
  <si>
    <t>LUK: 13,50 HNK: 8,00 CLN: 10,30</t>
  </si>
  <si>
    <t>LUK: 6,86 HNK: 5,80 CLN: 5,70 NTS: 1,00</t>
  </si>
  <si>
    <t>LUK: 8,00 HNK: 10,00 CLN: 6,00 NTS: 1,00</t>
  </si>
  <si>
    <t>LUK: 12,00 HNK: 11,00 CLN: 29,00</t>
  </si>
  <si>
    <t>Thực hiện KHSDĐ năm 2025</t>
  </si>
  <si>
    <t>QH tỉnh (chưa có chỉ tiêu)</t>
  </si>
  <si>
    <t>HNK: 4,80 CLN: 0,01 DGT: 4,93 ONT: 0,68</t>
  </si>
  <si>
    <t>TSC: 0,35</t>
  </si>
  <si>
    <t>Nhu cầu chuyển trụ sở công an các xã, thị trấn sang đất an ninh</t>
  </si>
  <si>
    <t>các xã, thị trấn</t>
  </si>
  <si>
    <t>DTL: 2,00</t>
  </si>
  <si>
    <t>Lợi Thuận, Tiên Thuận, Long Thuận</t>
  </si>
  <si>
    <t>DTL: 1,20</t>
  </si>
  <si>
    <t>TT Bến Cầu, Tiên Thuận</t>
  </si>
  <si>
    <t>DTL: 7,40</t>
  </si>
  <si>
    <t>An Thạnh, Lợi Thuận</t>
  </si>
  <si>
    <t>DTL: 8,30</t>
  </si>
  <si>
    <t>Long Khánh, Long Chữ, Long Phước</t>
  </si>
  <si>
    <t>DTL: 2,50</t>
  </si>
  <si>
    <t>Long Khánh, Long Phước</t>
  </si>
  <si>
    <t>DTL: 9,00</t>
  </si>
  <si>
    <t>QHT phân bổ chỉ tiêu</t>
  </si>
  <si>
    <t>QHT phân bổ chỉ tiêu (do đó phân bổ chủ yếu các đơn vị đang có đất di tích)</t>
  </si>
  <si>
    <t>Kiểm kê đất SKC</t>
  </si>
  <si>
    <t>Không phân bổ nhu cầu. Khi nào có dự án cụ thể sẽ cập nhật vào QH,KH</t>
  </si>
  <si>
    <t>QH có 3 vị trí (chưa chốt PA)</t>
  </si>
  <si>
    <t>Hủy KH hàng năm. Định hướng QH vẫn giữ</t>
  </si>
  <si>
    <t>Rà soát theo PA QHC để đề xuất</t>
  </si>
  <si>
    <t>Thanh lý, đấu giá trên địa bàn xã Lợi Thuận (nằm trong khu 47,69 ha)</t>
  </si>
  <si>
    <t>Thanh lý, đấu giá trên địa bàn thị trấn Bến Cầu (nằm ngoài phân khu 181 ha)</t>
  </si>
  <si>
    <t>LUK: 0,58 DVH: 2,24</t>
  </si>
  <si>
    <t>Xây dựng khu hành chính và công viên xã Long Thuận</t>
  </si>
  <si>
    <t>Nhu cầu đất xây dựng trụ sở cơ quan</t>
  </si>
  <si>
    <t>Nhu cầu đất xây dựng cơ sở y tế</t>
  </si>
  <si>
    <t>Không có chỉ tiêu thực hiện theo QH tỉnh</t>
  </si>
  <si>
    <t>An Thạnh, Lợi Thuận, Tiên Thuận, Long Chữ</t>
  </si>
  <si>
    <t>QH tỉnh chưa phân bổ diện tích thực hiện</t>
  </si>
  <si>
    <t>Rà soát thêm QHC xã để đề xuất chỉ tiêu</t>
  </si>
  <si>
    <t>QH ngành an ninh</t>
  </si>
  <si>
    <t>Rà soát QHC xã để đề xuất</t>
  </si>
  <si>
    <t>đã thực hiện (1,8 ha) (TKDD chưa thống kê)</t>
  </si>
  <si>
    <t>Theo NQ số 98/NQ-HĐND ngày 2/7/223</t>
  </si>
  <si>
    <t>đã cắt ,21 ha làm sân bóng đá</t>
  </si>
  <si>
    <t>Căn cứ QH tỉnh phân bổ chỉ tiêu tăng tổng đất ONT là 57,38 ha (bao gồm vừa dự án vừa nhu cầu hộ gia đình), PA đang đề xuất đã vượt 77,84 ha</t>
  </si>
  <si>
    <t>DANH MỤC CÔNG TRÌNH, DỰ ÁN THỰC HIỆN TRONG ĐIỀU CHỈNH QUY HOẠCH GIAI ĐOẠN 2021-2030 VÀ 
KẾ HOẠCH SỬ DỤNG ĐẤT NĂM 2025 HUYỆN BẾN CẦU - TỈNH TÂY NINH</t>
  </si>
  <si>
    <t>Cao tốc HCM - Mộc Bài (Phương án rộng 25,5m)</t>
  </si>
  <si>
    <t>Hướng tuyến mới (qua kiểm tra có dính vị trí đất an ninh Cục B01 diện tích 0,26 ha)</t>
  </si>
  <si>
    <t>QH tỉnh không phân bổ chỉ tiêu</t>
  </si>
  <si>
    <t>QH tỉnh phân bổ chỉ tiêu là 287 ha</t>
  </si>
  <si>
    <t>Kế hoạch phát triển nhà ở</t>
  </si>
  <si>
    <t>QH tỉnh phân bổ</t>
  </si>
  <si>
    <t>LUK: 0,30 LUC: 0,20 HNK: 0,08 CLN: 0,07</t>
  </si>
  <si>
    <t>Quyết định 1736/QĐ-TTg phê duyệt QH tỉnh</t>
  </si>
  <si>
    <t>Văn bản số 892/BQLKKT-TNMT ngày 04/6/2024</t>
  </si>
  <si>
    <t>Văn bản số 892/BQLKKT-TNMT ngày 04/6/2024 của Ban quản lý khu kinh tế</t>
  </si>
  <si>
    <t>Quyết định số 1125/QĐ-UBND ngày 28/01/2022 của UBND tỉnh</t>
  </si>
  <si>
    <t>Báo cáo số 649/BCH-TM ngày 25/11/2021 của Bộ chỉ huy quân sự tỉnh; Quyết định số 47/QĐ-TTg ngày 09/5/2024 của Thủ tướng Chính phủ</t>
  </si>
  <si>
    <t>Quyết định số 95/QĐ-TTg ngày 16/11/2023 của Thủ tướng Chính phủ</t>
  </si>
  <si>
    <t>TSC:1,83</t>
  </si>
  <si>
    <t>Báo cáo số 216/UBND ngày 10/6/2024 của UBND xã Lợi Thuận</t>
  </si>
  <si>
    <t xml:space="preserve">đăng ký mới </t>
  </si>
  <si>
    <t>Công văn số 2162/SNN-KHTC ngày 13/6/2024 của Sở NN và PTNT</t>
  </si>
  <si>
    <t>Đưa ra khỏi đất an ninh (Khu DTLSVH căn cứ Bàu Rong)</t>
  </si>
  <si>
    <t>QH ngành an ninh "đưa ra khỏi đất an ninh"</t>
  </si>
  <si>
    <t>QHC xã (0,5 ha)</t>
  </si>
  <si>
    <t>Rà soát QHC xã để đồng bộ</t>
  </si>
  <si>
    <t>Phụ lục 1:</t>
  </si>
  <si>
    <t>HUYỆN BẾN CẦU - TỈNH TÂY NINH</t>
  </si>
  <si>
    <t>Kế hoạch sử dụng đất được duyệt năm 2024</t>
  </si>
  <si>
    <t>Đã thực hiện</t>
  </si>
  <si>
    <t>Đang thực hiện</t>
  </si>
  <si>
    <t>Chưa thực hiện</t>
  </si>
  <si>
    <t>Đơn vị đề xuất</t>
  </si>
  <si>
    <t>Tên công trình, dự án</t>
  </si>
  <si>
    <t>Chuyển tiếp KH23</t>
  </si>
  <si>
    <t>Sỏi phún tuyến đường từ giáp đất công UBND xã đến kênh tiêu, chiều dài 200m (tuyến đường nối tiếp với đường giao thông nông thôn có trong quy hoạch)</t>
  </si>
  <si>
    <t>x</t>
  </si>
  <si>
    <t>Nhu cầu chuyển mục đích sang đất ở tại nông thôn các xã</t>
  </si>
  <si>
    <t>Nhu cầu chuyển mục đích sang đất ở tại nông thôn xã An Thạnh</t>
  </si>
  <si>
    <t>Nhu cầu chuyển mục đích sang đất ở tại nông thôn xã Lợi Thuận</t>
  </si>
  <si>
    <t>Nhu cầu chuyển mục đích sang đất ở tại nông thôn xã Tiên Thuận</t>
  </si>
  <si>
    <t>Nhu cầu chuyển mục đích sang đất ở tại nông thôn xã Long Thuận</t>
  </si>
  <si>
    <t>Nhu cầu chuyển mục đích sang đất ở tại nông thôn xã Long Khánh</t>
  </si>
  <si>
    <t>Nhu cầu chuyển mục đích sang đất ở tại nông thôn xã Long Giang</t>
  </si>
  <si>
    <t>Nhu cầu chuyển mục đích sang đất ở tại nông thôn xã Long Chữ</t>
  </si>
  <si>
    <t>Nhu cầu chuyển mục đích sang đất ở tại nông thôn xã Long Phước</t>
  </si>
  <si>
    <t>LUK: 0,02 HNK: 0,08 CLN: 0,06</t>
  </si>
  <si>
    <t>Quyết định 1181/QĐ-UBND ngày 01/4/2021 của UBND huyện Bến Cầu</t>
  </si>
  <si>
    <t xml:space="preserve">BQL DA huyện </t>
  </si>
  <si>
    <t>LUK: 0,18</t>
  </si>
  <si>
    <t>HNK: 0,18</t>
  </si>
  <si>
    <t>LUK: 0,10 HNK: 0,07 CLN: 0,03</t>
  </si>
  <si>
    <t>LUK: 0,13 HNK: 0,07</t>
  </si>
  <si>
    <t>LUK: 0,06 HNK: 0,10 CLN: 0,04</t>
  </si>
  <si>
    <t>Tổng cộng</t>
  </si>
  <si>
    <t>DANH MỤC CÔNG TRÌNH DỰ ÁN THỰC HIỆN TRONG NĂM 2024</t>
  </si>
  <si>
    <t>Chỉ tiêu</t>
  </si>
  <si>
    <t>Đơn vị hành chính</t>
  </si>
  <si>
    <t>Hiện trạng</t>
  </si>
  <si>
    <t>Quy hoạch</t>
  </si>
  <si>
    <t>Năm thực hiện</t>
  </si>
  <si>
    <t>Mã loại đất</t>
  </si>
  <si>
    <t>DT tăng thêm</t>
  </si>
  <si>
    <t>LUC</t>
  </si>
  <si>
    <t>TON</t>
  </si>
  <si>
    <t>PNK</t>
  </si>
  <si>
    <t>Đất khu công nghiệp tại khu kinh tế cửa khẩu Mộc Bài</t>
  </si>
  <si>
    <t>Hủy</t>
  </si>
  <si>
    <t>Cụm CN III thuộc Khu thương mại công nghiệp số 2 cửa khẩu Mộc Bài - Tây Ninh</t>
  </si>
  <si>
    <t>Cụm Công nghiệp I Ngọc Oanh</t>
  </si>
  <si>
    <t>Cụm công nghiệp (trong Khu KTCKMB)</t>
  </si>
  <si>
    <t>Đất năng lượng nằm trong Khu công nghiệp</t>
  </si>
  <si>
    <t>hủy</t>
  </si>
  <si>
    <t>Thương mại, dịch vụ</t>
  </si>
  <si>
    <t>Nâng cấp ĐT.786 lên Quốc lộ 14C</t>
  </si>
  <si>
    <t>ĐT-786E</t>
  </si>
  <si>
    <t>rà soát</t>
  </si>
  <si>
    <t>Đường 6A (Khu KTCKMB)</t>
  </si>
  <si>
    <t>Đoạn đầu tuyến đến đường Xuyên Á</t>
  </si>
  <si>
    <t>Đoạn từ đường Xuyên Á đến cuối tuyến</t>
  </si>
  <si>
    <t>Đường vào chốt dân quân Gò Ngãi (Khu KTCKMB)</t>
  </si>
  <si>
    <t>Xây dựng khu dân cư Đại An, xã An Thạnh</t>
  </si>
  <si>
    <t>Khu đô thị mới</t>
  </si>
  <si>
    <t>Khu dân cư Tây Nam, Đô thị mới Mộc Bài</t>
  </si>
  <si>
    <t>đã có QĐ giao đất</t>
  </si>
  <si>
    <t>Khu nhà ở và công viên ven hồ (Khu đô thị Mộc Bài)</t>
  </si>
  <si>
    <t>Khu dân cư An Phú</t>
  </si>
  <si>
    <t>Khu dân cư Nam lộ Xuyên Á</t>
  </si>
  <si>
    <t>Đường DĐ.6A (Khu KTCKMB)</t>
  </si>
  <si>
    <t>Hủy bỏ</t>
  </si>
  <si>
    <t>CQP/BP8 xã Long Thuận</t>
  </si>
  <si>
    <t>CQP/BP10 xã Lợi Thuận</t>
  </si>
  <si>
    <t>CQP/BP11 xã Lợi Thuận</t>
  </si>
  <si>
    <t>CQP/QS10 thị trấn Bến Cầu</t>
  </si>
  <si>
    <t>CQP/BP13 xã An Thạnh</t>
  </si>
  <si>
    <t>đã xây dựng ở cửa khẩu Mộc Bài)</t>
  </si>
  <si>
    <t>Mở rộng trụ sở làm việc Công an Bến Cầu</t>
  </si>
  <si>
    <t>Theo QH đất an ninh</t>
  </si>
  <si>
    <t>Tờ 19-thửa 8, 9, 10, 41</t>
  </si>
  <si>
    <t>Xây dựng cây xăng Nguyễn Tấn Pha</t>
  </si>
  <si>
    <t>Kho xăng dầu Dương Đông (Cty TNHH Dương Đông)</t>
  </si>
  <si>
    <t>Cty TNHH MTV Ngô Thái Đạt</t>
  </si>
  <si>
    <t>tờ 44, thửa 1, 6, 19, 29, 34, 37, 31, 28, 42, 46, 51, 52, 56, 53, 44, 32, 35, 54, 45, 55</t>
  </si>
  <si>
    <t>tờ 22, 166, 345, 181, 646, 191, 182</t>
  </si>
  <si>
    <t>Công ty Giày ấp Bàu Tép</t>
  </si>
  <si>
    <t>Hủy (Công ty không còn hoạt động)</t>
  </si>
  <si>
    <t>Dự án nhà máy sản xuất đồ gỗ nội thất xuất khẩu và nội địa tại ấp Bàu Tép, xã Tiên Thuận, huyện Bến Cầu của Công ty TNHH Trang trại sinh thái sống khỏe)</t>
  </si>
  <si>
    <t>DNTN Phi Thuyền 2</t>
  </si>
  <si>
    <t>Hủy bỏ (Chủ dự án ngưng hoạt động)</t>
  </si>
  <si>
    <t xml:space="preserve">Dự án Nhà máy sản xuất nước uống đóng chai của Công ty TNHH Đầu tư M&amp;H </t>
  </si>
  <si>
    <t>Nhà máy sản xuất nhựa (Công ty TNHH Văn phòng phẩm Hữu Kiến)</t>
  </si>
  <si>
    <t>Không thực hiện thuê đất để sản xuất kinh doanh &gt; QH đất ở</t>
  </si>
  <si>
    <t>Vườn ươm cây thuốc lá Cty TNHH thuốc lá Hữu Nghị</t>
  </si>
  <si>
    <t>Kho ấp Bến</t>
  </si>
  <si>
    <t>gom nhu cầu</t>
  </si>
  <si>
    <t>Sỏi phún tuyến đường từ đầu kênh Tràm Quạ đến giáp kênh Đìa Xù dài 1.500 m</t>
  </si>
  <si>
    <t>Hủy bỏ (trùng)</t>
  </si>
  <si>
    <t>Đường tổ 14 từ nhà ông Tòng đến nhà ông Ơi</t>
  </si>
  <si>
    <t>chưa đk mới</t>
  </si>
  <si>
    <t>Sỏi phún tuyến đường từ nhà ông Mão đến kênh tiêu Đìa Xù</t>
  </si>
  <si>
    <t>Sỏi phún tuyến đường ấp Ngã Tắc (đoạn từ H-BC12 (nhà ông Nguyễn Văn Phụ) đến nhà ông 3 Lần</t>
  </si>
  <si>
    <t>Mở rộng đường từ trường Tiểu học Long Thuận C đến nhà ông Trần Văn Tẻo</t>
  </si>
  <si>
    <t>Cứng hóa tuyến đường từ nhà ông Nguyễn Phú Cường đến giáp ruộng ông Nguyễn Công Thọ (ấp Long Cường)</t>
  </si>
  <si>
    <t>Mở rộng tuyến đường từ nhà Nguyễn Thị Khoăn - nghĩa địa Long Khánh</t>
  </si>
  <si>
    <t>Nâng cấp sổi phún tuyến đường từ nhà ông Nguyễn Văn Lấy đến ruộng ông Đoàn Thanh Toàn ( Đường Bàu rừng ấp Long Cường xã Long Khánh)</t>
  </si>
  <si>
    <t>đăng ký mới (trùng)</t>
  </si>
  <si>
    <t>Theo NQ số 98/NQ-HĐND ngày 20/7/2023</t>
  </si>
  <si>
    <t>Sỏi phún tuyến đường  từ giáp đất công UBND xã đến kênh tiêu</t>
  </si>
  <si>
    <t>Sỏi phún đường trên kênh tưới LK7 (từ đường nhựa ấp Bảo đến ruộng ông Trắng)</t>
  </si>
  <si>
    <t>Sỏi phún tuyến đường từ LG3 đến nhà ông Vương Hoàng Kháng</t>
  </si>
  <si>
    <t>Sỏi phún tuyến đường giáp tuyến đường Long Giang 6 (nhà ông Quân) đến ruộng ông Út Linh</t>
  </si>
  <si>
    <t>Đường nhà ông 3 Rộng đến Rạch Bảo</t>
  </si>
  <si>
    <t>Nối dài đường LC10 (đoạn từ bến Cây Trám đến sông Vàm Cỏ)</t>
  </si>
  <si>
    <t>Sỏi phún đường nội đồng ấp Long Thạnh từ cuối đường tổ 7 (đất ông 3 Rộng) đến Rạch Bảo Xóm Khách (xã Long Chữ)</t>
  </si>
  <si>
    <t>ĐT-781F</t>
  </si>
  <si>
    <t>theo 2239</t>
  </si>
  <si>
    <t>Láng nhựa tuyến đường nội đồng từ nhà ông Hà Thanh Hải đến Cầu Đôi</t>
  </si>
  <si>
    <t>Hủy trùng</t>
  </si>
  <si>
    <t>Nhựa hóa tuyến đường từ cổng văn hóa ấp Bến đến nhà ông 5 Khựng</t>
  </si>
  <si>
    <t>Cầu Cái Đôi 2</t>
  </si>
  <si>
    <t>Cứng hóa đường: ấp Chánh 1, từ nhà ông Công đến nhà máy nước đá ông Bách; ấp Chánh 2, từ nhà bà Chẩm đến ngã ba mã; ấp Chánh 5, từ cây xăng 5 Ải đến nhà ông Hường.</t>
  </si>
  <si>
    <t>Bê tông xi măng đường ấp Bến 13: nhà Ông Cường đến nghĩa địa ấp Bến</t>
  </si>
  <si>
    <t>Bê tông xi măng đường ấp Bến 22: Nhà ông 3 Bồn đến nhà ông Chung</t>
  </si>
  <si>
    <t>Cứng hóa đường ấp Chánh 6, từ nhà ông Giang đến nhà ông Nghĩa</t>
  </si>
  <si>
    <t>Nâng cấp, mở rộng đường ấp Chánh 3, từ ngã ba mã đến nhà ông Hường</t>
  </si>
  <si>
    <t>Láng nhựa đường An Thạnh 5, từ Bến Bảy Bưa đến cầu Tà Bang</t>
  </si>
  <si>
    <t>Nâng cấp mở rộng tuyến đường Long Khánh - Long Cường (đoạn từ chốt Biên phòng đến giáp đường tuần tra biên giới)</t>
  </si>
  <si>
    <t>Đường sỏi nhà ông Sang đến nhà ông Tài, xã Long Khánh</t>
  </si>
  <si>
    <t>Láng nhựa tuyến đường từ nhà Út Lũy đến trạm Biên phòng</t>
  </si>
  <si>
    <t>Nâng cấp, mở rộng nối từ tuyến đường dự án 327 đến chốt bảo vệ rừng</t>
  </si>
  <si>
    <t>mở rộng đường tổ 11-6 ấp B (đoạn từ nhà ông Phạm Văn Oi đến đất Lê Thanh Bình)</t>
  </si>
  <si>
    <t>Láng nhựa hẻm 219</t>
  </si>
  <si>
    <t>Láng nhựa hẻm 219/26</t>
  </si>
  <si>
    <t>Nâng cấp, mở rộng đường cầu Bàu Nổ - Trạm bơm</t>
  </si>
  <si>
    <t>Nâng cấp, mở rộng tuyến đường từ trường tiểu học Long Thuận A đến ranh Xóm Lò xã Tiên Thuận</t>
  </si>
  <si>
    <t>Dự án mở rộng, Nâng cấp, mở rộng tuyến đường ấp Cao Su (Đoạn nhà ông Út Oanh), xã Long Giang</t>
  </si>
  <si>
    <t>hủy trùng</t>
  </si>
  <si>
    <t>Nâng cấp, mở rộng tuyến đường từ chợ Long Thuận đi Bàu Tràm Lớn</t>
  </si>
  <si>
    <t>Nâng cấp Nâng cấp, mở rộng hẻm 34/37</t>
  </si>
  <si>
    <t>Láng nhựa hẻm 1083</t>
  </si>
  <si>
    <t>Bê tông nhựa đường từ ngã 4 xã Long Thuận (giao ĐT 786) đi Xóm Lò - Tiên Thuận</t>
  </si>
  <si>
    <t>Nâng cấp, mở rộng tuyến đường từ Bến ông Kiểm đến kênh AT4</t>
  </si>
  <si>
    <t>Nâng cấp, mở rộng tuyến đường từ ruộng ông Võ Văn Cơn đến nhà ông Mách (LK13)</t>
  </si>
  <si>
    <t>Hủy ở Lg Khánh</t>
  </si>
  <si>
    <t>Mở rộng tuyến đường từ nhà ông Út Sết đến ngã ba rừng ông 2 Cầm</t>
  </si>
  <si>
    <t>Làm mới tuyến đường từ kênh Tràm Quạ đến kênh Đìa Xù</t>
  </si>
  <si>
    <t>Nâng cấp, mở rộng tuyến đường ĐT 786B (đoạn từ nghĩa trang huyện Bến Cầu đến cầu Bến Đình)</t>
  </si>
  <si>
    <t>Mở rộng đường Nguyễn Trung Trực (đoạn từ Nghĩa trang liệt sỹ đến giáp ranh xã Tiên Thuận)</t>
  </si>
  <si>
    <t>Nâng cấp, mở rộng tuyến đường từ nhà ông Phúc đến kênh Đìa Xù</t>
  </si>
  <si>
    <t>Mở rộng, nâng cấp tuyến đường H-BC-14 (đoạn từ Cổng Văn hóa ấp Bàu Tràm Lớn đến Bến đường xe long)</t>
  </si>
  <si>
    <t>Mở rộng đường từ nhà ông Nguyễn Văn Bảnh đi Gò Chùa(LgT32)</t>
  </si>
  <si>
    <t>Nâng cấp tuyến đường từ ông Phụ đến  nhà ông Lần</t>
  </si>
  <si>
    <t>Mở mới tuyến từ nhà ông Muội  đến ông Ních</t>
  </si>
  <si>
    <t>Hủy (dân không đồng thuận)</t>
  </si>
  <si>
    <t>Mở mới tuyến từ nhà ông Ngô Công Rê  đến  Bàu lúa ma</t>
  </si>
  <si>
    <t>Bê tông nhựa từ nhà ông Nguyễn Nho Cư đến nhà ông Nguyễn Văn Cu Em</t>
  </si>
  <si>
    <t>Bê tông nhựa từ nhà ông Hồ Thanh Tuấn đến nhà bà Phạm Thị Phắt</t>
  </si>
  <si>
    <t>Bê tông nhựa từ nhà ông Võ Thanh Sơn đến ruộng ông Trần Công Khanh</t>
  </si>
  <si>
    <t>Bê tông nhụa từ nhà ông Phạm Thành Dư đến nhà ông Ngô Thanh Điền</t>
  </si>
  <si>
    <t>Bê tông nhựa từ nhà ông Phạm Thành Nghĩ đến nhà ông Phạm Thành Phước</t>
  </si>
  <si>
    <t>Láng nhựa tuyến đường Nguyễn Phú Cường - Nguyễn Công Thọ</t>
  </si>
  <si>
    <t>Nâng cấp, mở rộng tuyến đường Đỗ Văn Bánh – Nguyễn Viết Thanh</t>
  </si>
  <si>
    <t>Láng nhựa tuyến từ nhà Nguyễn Văn Êm – Nguyễn Văn Phước</t>
  </si>
  <si>
    <t>Nâng cấp, mở rộng đường kênh tiêu LG-LK (ĐT 786 đến kênh chính LK)</t>
  </si>
  <si>
    <t>Hủy (Không thỏa thuận được với dân)</t>
  </si>
  <si>
    <t>Nâng cấp, mở rộng đường kênh tiêu từ cầu Bù Lu đến cầu Gò Cầy</t>
  </si>
  <si>
    <t>Nâng cấp, mở rộng đường từ nhà bà Lũy đến nhà ông 4 Canh</t>
  </si>
  <si>
    <t>Nâng cấp, mở rộng đường trục ngõ,xóm hẽm nhà ông mười Dẻo (từ đường nhựa LG-LP đến nhà bà Sẹ)</t>
  </si>
  <si>
    <t>Nâng cấp, mở rộng tuyến đường nhà Út Oanh (từ đường nhựa LG-LP đến đường nhựa Gò Cầy)</t>
  </si>
  <si>
    <t>Nâng cấp, mở rộng đường LG-LP ( nhà ông Thuẩn đến nhà ông tư Cuộc - 5 Trinh)</t>
  </si>
  <si>
    <t>Nâng cấp, mở rộng đường từ nhà ông Nhỏ đến nhà ông Đảo</t>
  </si>
  <si>
    <t>Nâng cấp, mở rộng đường từ TL 786 đến nhà bà Dậu</t>
  </si>
  <si>
    <t>Nâng cấp, mở rộng đường trục ngõ, xóm nối  từ LG7 đến nhà ông Vương Công Định</t>
  </si>
  <si>
    <t>Nâng cấp, mở rộng đường giáp LG 6 đến ruộng ông 7 Hy Long Tân</t>
  </si>
  <si>
    <t>Nâng cấp, mở rộng đường LG 13 giáp LG-LP đến hẽm LG 9</t>
  </si>
  <si>
    <t>Nâng cấp, mở rộng đường từ nhà ông Dói đến nhà bà Bích</t>
  </si>
  <si>
    <t>Nâng cấp, mở rộng đường từ nhà ông út Bìa đến nhà ông Khuôl</t>
  </si>
  <si>
    <t>Nâng cấp, mở rộng đường trục chính nội đồng từ đường LG3 xuống bến Cây Gõ</t>
  </si>
  <si>
    <t>Nâng cấp, mở rộng đường từ ruộng ông 6 Lắm đến nhà ông Thành</t>
  </si>
  <si>
    <t>Nâng cấp, mở rộng đường từ nhà ông 3 Tim đến nhà bà Chậm</t>
  </si>
  <si>
    <t>Hủy (Dân không đồng ý)</t>
  </si>
  <si>
    <t>Nâng cấp, mở rộng đường trục chính nội đồng đường nhà ông tư Lén và Nâng cấp, mở rộng đường trục chính nội đồng đường vào ruộng ông 8 Bê</t>
  </si>
  <si>
    <t>Nâng cấp, mở rộng đường trục ngõ từ nhà 4 Cuộc đến nhà thầy Hưởng - nhà ông Phúc</t>
  </si>
  <si>
    <t>Nâng cấp, mở rộng đường trục ngõ, xóm từ trường MG Long Giang đến giáp đường nhựa TTHC xã</t>
  </si>
  <si>
    <t>Nâng cấp, mở rộng nối đường trục chính nội đồng nối giáp LG3 - LG5</t>
  </si>
  <si>
    <t>Nâng cấp, mở rộng đường kênh tiêu từ ruộng ông Bảnh đến giáp đường LG 4</t>
  </si>
  <si>
    <t>Đường Nâng cấp, mở rộng từ nhà ông Xỏn đến nhà ông Vỉ giáp đường Nâng cấp, mở rộng Long Giang 5</t>
  </si>
  <si>
    <t>Đường phún nội đồng LC 24 (Long Bình)</t>
  </si>
  <si>
    <t>Đường phún nội đồng liên ấp Long Giao - Long Hòa</t>
  </si>
  <si>
    <t>Nâng cấp, mở rộng đường nội đồng kênh Cây Trám</t>
  </si>
  <si>
    <t>Nâng cấp, mở rộng đường nội đồng LC 24</t>
  </si>
  <si>
    <t>Đường phún nội đồng từ kênh 26/3 đến Dinh Ông</t>
  </si>
  <si>
    <t xml:space="preserve">Láng nhựa đường LC 04 </t>
  </si>
  <si>
    <t>Nhựa hóa đường LC 18 (đường đầu voi)</t>
  </si>
  <si>
    <t>Dự án Nâng cấp, mở rộng tuyến đường từ tổ 8 đến đất ông Thạch vào bờ bao rừng</t>
  </si>
  <si>
    <t>Láng nhựa đường Bàu Năng - Bàu Dài (từ cầu Trắng Phước Đông đến đường Tuần tra biên giới)</t>
  </si>
  <si>
    <t>Trạm bơm số 2 - thuộc Gói thầu: Hệ thống thu gom nước thải thị trấn Bến Cầu - thuộc Dự án Phát triển các đô thị hành lang tiểu vùng sông Mê Kong, tỉnh Tây Ninh</t>
  </si>
  <si>
    <t>Tờ 37</t>
  </si>
  <si>
    <t xml:space="preserve">Móc mương thoát nước cặp bờ tả tuyến kênh chính LK 8 </t>
  </si>
  <si>
    <t>Trạm cấp nước ấp Rừng Dầu</t>
  </si>
  <si>
    <t>Xây mới Tuyến Kênh từ nhà văn hóa ấp Phước Trung về Phước Đông</t>
  </si>
  <si>
    <t>Dự án tưới tiêu khu vực phía Tây Sông Vàm Cỏ (70,38 ha)</t>
  </si>
  <si>
    <t>Dự án tưới tiêu khu vực phía Tây Sông Vàm Cỏ</t>
  </si>
  <si>
    <t>Xây dựng 2 trạm bơm nước tại thị trấn Bến Cầu</t>
  </si>
  <si>
    <t>Trạm bơm số 1 - thuộc Gói thầu: Hệ thống thu gom nước thải thị trấn Bến Cầu - thuộc Dự án Phát triển các đô thị hành lang tiểu vùng sông Mê Kong, tỉnh Tây Ninh</t>
  </si>
  <si>
    <t xml:space="preserve">Nạo vét rạch Gò Suối </t>
  </si>
  <si>
    <t>hủy (ko nằm trên địa bàn xã)</t>
  </si>
  <si>
    <t>Bê tông hóa kênh nội đồng Trạm bơm Long Phước</t>
  </si>
  <si>
    <t>Trung tâm văn hóa học tập cộng đồng xã An Thạnh và nhà văn hóa ấp Bến</t>
  </si>
  <si>
    <t>đã xây dựng (chưa làm thủ tục đất đai)</t>
  </si>
  <si>
    <t>Khu hành chính xã và Trung tâm văn hóa học tập cộng đồng xã Tiên Thuận</t>
  </si>
  <si>
    <t xml:space="preserve">Trung tâm VHTT- học tập cộng đồng xã Long Khánh </t>
  </si>
  <si>
    <t>Xây dựng trung tâm văn hóa học tập cộng đồng xã Long Giang</t>
  </si>
  <si>
    <t>Trường Mẫu giáo Long Giang (chuyển từ Trường TH Long Giang sang) cấp giấy</t>
  </si>
  <si>
    <t>Trường MN 15/3 (cấp giấy)</t>
  </si>
  <si>
    <t>Trường mẫu giáo Long Chữ (cấp giấy)</t>
  </si>
  <si>
    <t>Trường tiểu học Long Giang</t>
  </si>
  <si>
    <t>Mở rộng truờng Mầm non Long Phước (đạt chuẩn quốc gia)</t>
  </si>
  <si>
    <t>Tờ 19, 1 phần thửa 93</t>
  </si>
  <si>
    <t>không có trên địa bàn xã</t>
  </si>
  <si>
    <t>Trạm bơm nước thải và nước cấp (Nhà máy XLNT và nước cấp KKT Mộc Bài)</t>
  </si>
  <si>
    <t>Công trình điện thờ Phật mẫu họ đạo xã Long Giang</t>
  </si>
  <si>
    <t>Công trình điện thờ Phật mẫu họ đạo xã Long Chữ</t>
  </si>
  <si>
    <t>Nhu cầu chuyển mục đích sang đất tôn giáo</t>
  </si>
  <si>
    <t>Nghĩa địa ấp B</t>
  </si>
  <si>
    <t>Mở rộng nghĩa địa Xóm Lò</t>
  </si>
  <si>
    <t>Nghĩa địa ấp A</t>
  </si>
  <si>
    <t xml:space="preserve">Xây dựng mới nghĩa địa xã Long Thuận </t>
  </si>
  <si>
    <t>Xây dựng nhà tang lễ huyện Bến Cầu</t>
  </si>
  <si>
    <t>Đất Nghĩa trang, Nghĩa địa Long Khánh</t>
  </si>
  <si>
    <t>Đất Nghĩa trang, Nghĩa địa Long Giang</t>
  </si>
  <si>
    <t>Đất Nghĩa trang, Nghĩa địa Long chữ</t>
  </si>
  <si>
    <t>điều chỉnh diện tích</t>
  </si>
  <si>
    <t>Xây dựng nhà văn hóa ấp Long Cường</t>
  </si>
  <si>
    <t>Nhà văn hóa ấp Rừng Dầu</t>
  </si>
  <si>
    <t>Nhà văn hóa ấp Long Tân</t>
  </si>
  <si>
    <t>Nhà văn hóa ấp Cao Su</t>
  </si>
  <si>
    <t>Khu thương mại - dịch vụ Mộc Bài</t>
  </si>
  <si>
    <t>Điểm dân cư liền kề chốt dân quân Gò Ngãi</t>
  </si>
  <si>
    <t>Cụm dân cư ấp Phước Tây</t>
  </si>
  <si>
    <t>Điểm dân cư nông thôn, ấp Bàu Tép</t>
  </si>
  <si>
    <t>23 nền tái định cư (12 nền đã thực hiện)</t>
  </si>
  <si>
    <t>KCD số 6 huyện Bến Cầu</t>
  </si>
  <si>
    <t>Thanh lý, đấu giá trên địa bàn xã Lợi Thuận</t>
  </si>
  <si>
    <t>Thanh lý, đấu giá trên địa bàn thị trấn Bến Cầu</t>
  </si>
  <si>
    <t>Tờ 40-thửa 20, 21</t>
  </si>
  <si>
    <t>Điều chỉnh bổ sung</t>
  </si>
  <si>
    <t>TTVH xã, Trung tâm GDHNDN xã Lợi Thuận (giao đất và cấp GCNQSDĐ)</t>
  </si>
  <si>
    <t>TSC, DGD</t>
  </si>
  <si>
    <t>Xây mới nhà làm việc khối vận xã Long Chữ</t>
  </si>
  <si>
    <t>Hủy bỏ (Xây dựng cùng với Trụ sở UBND xã)</t>
  </si>
  <si>
    <t>Chi cục thi hành án dân sự huyện Bến Cầu</t>
  </si>
  <si>
    <t>cũ</t>
  </si>
  <si>
    <t>Cụm điểm tựa Long Khánh</t>
  </si>
  <si>
    <t>Khu hành chính xã Long Khánh</t>
  </si>
  <si>
    <t>XD mới trụ sở UBND xã đề xuất Long Giang</t>
  </si>
  <si>
    <t>đã thực hiện (chưa làm thủ tục)</t>
  </si>
  <si>
    <t>Trường MG, Trường TH Lợi Thuận, TTVH xã, Trung tâm GDHNDN xã Lợi Thuận (giao đất và cấp GCNQSDĐ)</t>
  </si>
  <si>
    <t>XXI</t>
  </si>
  <si>
    <t>DĐẤT PHI NÔNG NGHIỆP KHÁC</t>
  </si>
  <si>
    <t>III.2</t>
  </si>
  <si>
    <t>III.3</t>
  </si>
  <si>
    <t>Hộ ông Dư Quốc Vinh</t>
  </si>
  <si>
    <t>III.7</t>
  </si>
  <si>
    <t>III.9</t>
  </si>
  <si>
    <t>Trang trại chăn nuôi gà theo mô hình trại lạnh khép kín của ông Lê Hoàng Quân</t>
  </si>
  <si>
    <t>Hủy bỏ (Theo Văn bản số 1907/UBND-KT ngày 23/6/2023 tạm thời chưa xem xét dự án)</t>
  </si>
  <si>
    <t>Dự án trang trại nấm Long Giang: sản xuất nấm Linh Chi, nấm Bào ngư, nấm mèo và nấm rơm</t>
  </si>
  <si>
    <t>Dự án trang trại  nấm Long Phước</t>
  </si>
  <si>
    <t>ĐẤT CHƯA SỬ DỤNG</t>
  </si>
  <si>
    <t>Biểu 10/CH:</t>
  </si>
  <si>
    <t>DANH MỤC CÁC CÔNG TRÌNH, DỰ ÁN THỰC HIỆN TRONG KẾ HOẠCH SỬ DỤNG ĐẤT NĂM 2024
HUYỆN BẾN CẦU - TỈNH TÂY NINH</t>
  </si>
  <si>
    <t>Diện tích kế hoạch (ha)</t>
  </si>
  <si>
    <t>Năm kế hoạch</t>
  </si>
  <si>
    <t>Vốn ngân sách nhà nước</t>
  </si>
  <si>
    <t>Trung ương</t>
  </si>
  <si>
    <t>Tỉnh</t>
  </si>
  <si>
    <t>Huyện</t>
  </si>
  <si>
    <t>Công trình, dự án được phân bổ từ kế hoạch sử dụng đất cấp tỉnh</t>
  </si>
  <si>
    <t>I.1</t>
  </si>
  <si>
    <t xml:space="preserve">Công trình, dự án mục đích quốc phòng, an ninh </t>
  </si>
  <si>
    <t xml:space="preserve">Tờ 59-thửa 21, 1 phần thửa 25 </t>
  </si>
  <si>
    <t xml:space="preserve">Tờ 9-thửa 7, 17, 31, 53, 1 phần thửa 36, </t>
  </si>
  <si>
    <t>Các công trình dự án còn lại</t>
  </si>
  <si>
    <t>II.1</t>
  </si>
  <si>
    <t>Công trình dự án do hội đồng nhân dân cấp tỉnh chấp thuận mà phải thu hồi đất</t>
  </si>
  <si>
    <t>LUK: 15,00 HNK: 2,00 CLN: 4,68 NTS: 2,10 ONT: 0,23 SON: 0,59</t>
  </si>
  <si>
    <t>Tờ 1, Tờ 6</t>
  </si>
  <si>
    <t>CLN: 3,21</t>
  </si>
  <si>
    <t>Tờ 66</t>
  </si>
  <si>
    <t>Chuyển tiếp KH23 (điều chỉnh tên)</t>
  </si>
  <si>
    <t>CLN: 1,56</t>
  </si>
  <si>
    <t>Tờ 58</t>
  </si>
  <si>
    <t>Đường 34 (dài 1.253m)</t>
  </si>
  <si>
    <t>Tờ 53</t>
  </si>
  <si>
    <t>CLN: 2,67</t>
  </si>
  <si>
    <t>CLN: 1,97</t>
  </si>
  <si>
    <t>CLN: 0,64</t>
  </si>
  <si>
    <t>Tờ 67</t>
  </si>
  <si>
    <t>CLN: 2,52</t>
  </si>
  <si>
    <t>Tờ 68</t>
  </si>
  <si>
    <t>CLN: 8,79</t>
  </si>
  <si>
    <t>Tờ 51</t>
  </si>
  <si>
    <t>CLN: 5,89</t>
  </si>
  <si>
    <t>Tờ 59</t>
  </si>
  <si>
    <t>Tờ 58-thửa D3; thửa 66, thửa D1</t>
  </si>
  <si>
    <t>Tờ 44-thửa 9, 10, 11, 12; Tờ 52-thửa 6, 7, 8, 9</t>
  </si>
  <si>
    <t>LUC: 0,03 HNK: 15,47 CLN: 0,01 DGT: 0,13 DGD: 0,30 ONT: 2,35</t>
  </si>
  <si>
    <t>LUC: 0,02 HNK: 2,19 CLN: 0,31 DGT: 0,17 ONT: 1,12</t>
  </si>
  <si>
    <t>ONT: 0,20</t>
  </si>
  <si>
    <t>LUC: 0,03 HNK: 2,81 ONT: 0,50</t>
  </si>
  <si>
    <t>LUC: 0,02 HNK: 6,67 CLN: 0,02 DGT: 0,19 ONT: 0,79</t>
  </si>
  <si>
    <t>LUC: 0,06 HNK: 8,15 CLN: 0,60 DGT: 4,98 ONT: 0,57</t>
  </si>
  <si>
    <t>Tờ 4</t>
  </si>
  <si>
    <t>Tờ 8, 9</t>
  </si>
  <si>
    <t>Tờ 44, 52, 59,…</t>
  </si>
  <si>
    <t>Tờ 17,26</t>
  </si>
  <si>
    <t>UBND xã</t>
  </si>
  <si>
    <t>Công văn số 1551/QĐ-UBND ngày 03/10/2023 của UBND huyện Bến Cầu về việc giao nhiệm vụ làm chủ đầu tư các dự án sử dụng nguồn vốn Nghị định 135 và vốn Trung ương bô sung mục tiêu</t>
  </si>
  <si>
    <t>HNK, CLN</t>
  </si>
  <si>
    <t>Tờ 20</t>
  </si>
  <si>
    <t>Tờ 21</t>
  </si>
  <si>
    <t>Tờ 10</t>
  </si>
  <si>
    <t>Tờ 38</t>
  </si>
  <si>
    <t>LUC: 0,08 HNK: 0,02</t>
  </si>
  <si>
    <t>Tờ 41; Tờ 45</t>
  </si>
  <si>
    <t>Tờ 23</t>
  </si>
  <si>
    <t>Tờ 43; Tờ 49</t>
  </si>
  <si>
    <t>LUC: 0,01 HNK: 0,01  CLN: 0,03</t>
  </si>
  <si>
    <t>Tờ 39</t>
  </si>
  <si>
    <t>LUK: 0,01  LUC: 0,02  CLN: 0,07</t>
  </si>
  <si>
    <t>Tờ 33; Tờ 34; Tờ 41</t>
  </si>
  <si>
    <t>HNK: 0,01  CLN: 0,01</t>
  </si>
  <si>
    <t>Tờ 9</t>
  </si>
  <si>
    <t>Tờ 35</t>
  </si>
  <si>
    <t>Kinh tế - Hạ tầng</t>
  </si>
  <si>
    <t>Công văn số 07/SGTVT; Báo cáo số 268/BC-PKTHT ngày 27/10/2023</t>
  </si>
  <si>
    <t>Tờ 1</t>
  </si>
  <si>
    <t>tuyến đường từ Trường mẫu giáo đến nhà ông 5 Hổ</t>
  </si>
  <si>
    <t>Tờ 18</t>
  </si>
  <si>
    <t>Tờ 33</t>
  </si>
  <si>
    <t>Tờ 16</t>
  </si>
  <si>
    <t>Tờ 8,9</t>
  </si>
  <si>
    <t>Tờ 30</t>
  </si>
  <si>
    <t>LUK: 0,09 LUC: 0,15 HNK: 0,10 CLN: 0,27 ONT: 0,20</t>
  </si>
  <si>
    <t>Long Khánh, Long Giang, Long Chữ</t>
  </si>
  <si>
    <t>Tờ 11</t>
  </si>
  <si>
    <t>Tờ 15</t>
  </si>
  <si>
    <t>Chuyển tiếp KH23 (Theo NQ số 98/NQ-HĐND ngày 20/7/2023)</t>
  </si>
  <si>
    <t>Tờ 19</t>
  </si>
  <si>
    <t>LUK: 0,80 HNK: 1,10 CLN: 2,00</t>
  </si>
  <si>
    <t>Long Giang, Long Chữ</t>
  </si>
  <si>
    <t>Chuyển tiếp KH23 (Điều chỉnh tên)</t>
  </si>
  <si>
    <t>Tờ 7</t>
  </si>
  <si>
    <t>Tờ 31</t>
  </si>
  <si>
    <t>Tờ 27</t>
  </si>
  <si>
    <t>Tờ 26</t>
  </si>
  <si>
    <t>Tờ 13</t>
  </si>
  <si>
    <t>Tờ 29, 30</t>
  </si>
  <si>
    <t>Tờ 14</t>
  </si>
  <si>
    <t>Tờ 22</t>
  </si>
  <si>
    <t>Tờ 29-thửa 80, 81, 88, 89, 90</t>
  </si>
  <si>
    <t>Tờ 6-thửa 100, 84, 55, 38, 21; Tờ 7-thửa 32, 01, 02</t>
  </si>
  <si>
    <t>LUK: 0,10 LUC: 0,10 HNK: 0,50 CLN: 0,92</t>
  </si>
  <si>
    <t>Tờ 20, 21</t>
  </si>
  <si>
    <t>LUK: 0,30 LUC: 0,10 HNK: 0,60 CLN: 0,50</t>
  </si>
  <si>
    <t>Long Chữ, Long Phước</t>
  </si>
  <si>
    <t>Chuyển tiếp KH 2023</t>
  </si>
  <si>
    <t>Tờ 12</t>
  </si>
  <si>
    <t>LUK: 6,29 LUC: 1,11</t>
  </si>
  <si>
    <t>LUK: 8,30</t>
  </si>
  <si>
    <t>LUK: 2,50</t>
  </si>
  <si>
    <t>Long Phước, Long Khánh</t>
  </si>
  <si>
    <t>LUK: 9,00</t>
  </si>
  <si>
    <t xml:space="preserve">Tờ 44-1 phần thửa 4,10,22,34  </t>
  </si>
  <si>
    <t>Đào mương thoát nước cặp bờ tả kênh Long Giang</t>
  </si>
  <si>
    <t>LUK: 0,03</t>
  </si>
  <si>
    <t>Tờ 10-1 phần thửa 14</t>
  </si>
  <si>
    <t>Tờ 11-thửa 83, 84, 85, 86 , 92, 103, 72, 73, 74, 64, 82, 94, 100, 112, 130, 129,136, 137,144, 1 phần thửa 195, 81, 64, 48, 59, 72</t>
  </si>
  <si>
    <t>Tờ 44-thửa 97, 98, 100, 101, 105, 1 phần thửa 96, 106, 108, 103, 107, 109, 110</t>
  </si>
  <si>
    <t>DGD: 0,04</t>
  </si>
  <si>
    <t>Tờ 31- thửa 442</t>
  </si>
  <si>
    <t>Khu hành chính công và công viên xã Long Thuận</t>
  </si>
  <si>
    <t>TSC, DVH</t>
  </si>
  <si>
    <t>LUC: 0,58 DVH: 2,04</t>
  </si>
  <si>
    <t>Tờ 34-thửa 1, 2, 3</t>
  </si>
  <si>
    <t>Tờ 44-1 phần thửa 9</t>
  </si>
  <si>
    <t>Tờ 26-1 phần thửa 327, 330, 364, 366, 367, 368, thửa 331; tờ 29-1 phần thửa 3</t>
  </si>
  <si>
    <t>Tờ 37-thửa 1,2,3,6,10,16,17, 1 phần thửa 20</t>
  </si>
  <si>
    <t>II.2</t>
  </si>
  <si>
    <t>Công trình dự án chuyển mục đích sử dụng đất</t>
  </si>
  <si>
    <t>Tờ 59-thửa 8</t>
  </si>
  <si>
    <t>Dự án xây dựng nhà máy xử lý và tái chế kim loại, tái chế nhớt thải, xử lý và tiêu hủy chất thải công nghiệp nguy hại, xử lý và tiêu hiểu chất thải công nghiệp không nguy hại, xử lý và tiêu hủy rác thải sinh hoạt của Công ty Cổ phần xử lý chất thải Tây Ninh</t>
  </si>
  <si>
    <t>CLN: 24,50</t>
  </si>
  <si>
    <t>Tờ 10-1 phần thửa 9, 10</t>
  </si>
  <si>
    <t>Chợ thị trấn xây mới và nhà ở liền kế phát triển mới</t>
  </si>
  <si>
    <t>DTL: 1,80</t>
  </si>
  <si>
    <t>Tờ 10-thửa T1</t>
  </si>
  <si>
    <t>(đã thực hiện chưa làm thủ tục đất đai) tiếp tục đưa vào KH +sửa tên, diện tích tăng từ 1,77 lên 1,8</t>
  </si>
  <si>
    <t>Chuyển tiếp KH23 (đã thực hiện chưa làm thủ tục đất đai) tiếp tục đưa vào KH +sửa tên, diện tích tăng từ 1,77 lên 1,8)</t>
  </si>
  <si>
    <t>Tờ 12-thửa 86, 87, 88, 89, 102, 129, 131, 132, 133, 135</t>
  </si>
  <si>
    <t>Giữ lại để làm thủ tục cấp phép lại</t>
  </si>
  <si>
    <t>Chuyển tiếp KH23 (Giữ lại để làm thủ tục cấp phép lại)</t>
  </si>
  <si>
    <t xml:space="preserve">Nhu cầu đất thương mại dịch vụ ; Cơ sở Phạm Thị Phụng; nhà nghỉ 126 </t>
  </si>
  <si>
    <t>Đất thương mại dịch vụ; và DNTN Dương Đông Hà; DNTN Xuân Lâm</t>
  </si>
  <si>
    <t>Tờ 16-thửa 851</t>
  </si>
  <si>
    <t>Tờ 30-thửa 569, 289</t>
  </si>
  <si>
    <t>Tờ 35-thửa 252, 253</t>
  </si>
  <si>
    <t>Tờ 35-1 phần thửa 162</t>
  </si>
  <si>
    <t>Tờ 8-thửa 207, 188, 171, 172, 142, 157, 118, 117, 116, 1 phần thửa 115, 127, 143; Tờ 24-thửa 381, 380, 1 phần thửa 377, 101; tờ 8-1 phần thửa 372, 386, 396, 1 phần 381</t>
  </si>
  <si>
    <t>Tờ 1-thửa 7, 16</t>
  </si>
  <si>
    <t>Chuyển tiếp KH23 (Chủ dự án đã chuyển nhượng cho người khác)</t>
  </si>
  <si>
    <t>Tờ 30-1 phần thửa 154</t>
  </si>
  <si>
    <t>Tờ 28-thửa 107, 112, 113</t>
  </si>
  <si>
    <t>Tờ 10-thửa 179, 180, 181, 182, 184, 185, 186, 187, 188, 189, 1 phần 183, 191</t>
  </si>
  <si>
    <t xml:space="preserve">Tờ 34-thửa 12, 14, 17, 18, 20, 21, 40, 1 phần thửa 28, 29, 33; tờ 35 thửa 1, 2 </t>
  </si>
  <si>
    <t>Tờ 3 thửa 83,55,5, 1 phần thửa 82</t>
  </si>
  <si>
    <t>Tờ 34-thửa 24, 30, 31, 32</t>
  </si>
  <si>
    <t>Các khu vực đất khác</t>
  </si>
  <si>
    <t>Tờ 14-1 phần thửa 526</t>
  </si>
  <si>
    <t>DYT: 0,50</t>
  </si>
  <si>
    <t>Tờ 40-thửa 321, 322, 323</t>
  </si>
  <si>
    <t>Quyết định số 1445/QĐ-UBND của UBND tỉnh Tây Ninh ngày 13/7/2023</t>
  </si>
  <si>
    <t>HNK: 0,89 CLN: 1,10 ONT: 0,04</t>
  </si>
  <si>
    <t>Tờ 11-thửa 193, 194, 195, 196, 202, 204, 205, 206, 237, 238, 239, 240, 241, 242, 441</t>
  </si>
  <si>
    <t>Mở rộng nghĩa địa Long Khánh</t>
  </si>
  <si>
    <t>DYT: 0,20</t>
  </si>
  <si>
    <t>Tờ 40- thửa 317</t>
  </si>
  <si>
    <t>Chuyển tiếp KH23 (điều chỉnh diện tích)</t>
  </si>
  <si>
    <t>CLN; ONT</t>
  </si>
  <si>
    <t>Tờ 20-1 phần thửa 325</t>
  </si>
  <si>
    <t>Tờ 26-thửa 178</t>
  </si>
  <si>
    <t>Tờ 34-1 phần thửa 1</t>
  </si>
  <si>
    <t>Tờ 18-1 phần thửa 47</t>
  </si>
  <si>
    <t>Tờ 19-1 phần thửa 144</t>
  </si>
  <si>
    <t>Tờ 26-thửa 190</t>
  </si>
  <si>
    <t>Tờ 8-thửa 99</t>
  </si>
  <si>
    <t>DGD: 1,00</t>
  </si>
  <si>
    <t>Tờ 25- 1 phần thửa 17</t>
  </si>
  <si>
    <t>Tờ 10-1 phần thửa 6</t>
  </si>
  <si>
    <t>Tờ 22-thửa 12</t>
  </si>
  <si>
    <t>CLN: 0,32</t>
  </si>
  <si>
    <t>Tờ 25-thửa 56</t>
  </si>
  <si>
    <t>Tờ 3-thửa 107</t>
  </si>
  <si>
    <t>Tờ 35- phần thửa 267</t>
  </si>
  <si>
    <t>Tờ 31-thửa 178</t>
  </si>
  <si>
    <t>Tờ 55-thửa 85</t>
  </si>
  <si>
    <t>Tờ 3-thửa 8, 9</t>
  </si>
  <si>
    <t>Tờ 16-thửa 520</t>
  </si>
  <si>
    <t>Tờ 27-thửa 90</t>
  </si>
  <si>
    <t>Tờ 24-thửa 404</t>
  </si>
  <si>
    <t>Tờ 22-thửa 390</t>
  </si>
  <si>
    <t>Tờ 30-thửa 125</t>
  </si>
  <si>
    <t>Tờ 19-thửa 131</t>
  </si>
  <si>
    <t>CLN: 0,17</t>
  </si>
  <si>
    <t>Tờ 22-thửa 121</t>
  </si>
  <si>
    <t>Tờ 23 thửa 99</t>
  </si>
  <si>
    <t>Nhu cầu tập trung chất thải</t>
  </si>
  <si>
    <t>Điểm lưu giữ bãi rác Long Khánh</t>
  </si>
  <si>
    <t>LUK: 0,50 CLN: 0,04</t>
  </si>
  <si>
    <t>Khu vực tập trung chất thải rắn xã Long Khánh</t>
  </si>
  <si>
    <t>Khu vực tập trung chất thải rắn xã Long Thuận</t>
  </si>
  <si>
    <t xml:space="preserve">Di tích lịch sử Bến Đình </t>
  </si>
  <si>
    <t>Di tích lịch sử Bến Đình</t>
  </si>
  <si>
    <t>DDT: 7,80</t>
  </si>
  <si>
    <t>Tờ 10-thửa 11, 39, 40, 42, 43, 48, 49, 51, 1 phần thửa 1, 2, 7, 8, 9, 10, 36, 38, 44, 47, 52, 148, 153, 155</t>
  </si>
  <si>
    <t xml:space="preserve">Di tích lịch sử Bến Đình (Đất thương mại dịch vụ) </t>
  </si>
  <si>
    <t>Tờ 10-1 phần thửa 10, 11, 36, 37, 38, 53, 55</t>
  </si>
  <si>
    <t xml:space="preserve">Tờ 23-thửa 553, 568, 583, 673, 1 phần 596, 747; tờ 24-thửa 239, 247, 248, 249 </t>
  </si>
  <si>
    <t>Tờ 27-thửa 70,58,63,71,78, 69,77</t>
  </si>
  <si>
    <t>Mở mới tuyến đường vào Khu Di tích lịch sử văn hóa "Căn cứ chi bộ và xã đội Long Khánh"</t>
  </si>
  <si>
    <t>HNK: 0,20 CLN: 0,11</t>
  </si>
  <si>
    <t>Tờ 27-thửa 51,47,35,25</t>
  </si>
  <si>
    <t>Nhu cầu đất thương mại dịch vụ</t>
  </si>
  <si>
    <t>Nhu cầu đất thương mại dịch vụ xã An Thạnh</t>
  </si>
  <si>
    <t>CLN: 0,29</t>
  </si>
  <si>
    <t>Nhu cầu đất thương mại dịch vụ xã Lợi Thuận</t>
  </si>
  <si>
    <t>HNK: 0,20 CLN: 0,45</t>
  </si>
  <si>
    <t>Nhu cầu đất thương mại dịch vụ (cửa hàng xăng dầu Trần Anh Thư)</t>
  </si>
  <si>
    <t>Nhu cầu đất thương mại dịch vụ xã Long Thuận</t>
  </si>
  <si>
    <t>HNK: 0,10 CLN: 0,10 ONT: 0,10</t>
  </si>
  <si>
    <t>Nhu cầu đất thương mại dịch vụ xã Long Giang</t>
  </si>
  <si>
    <t>HNK: 0,05 CLN: 0,05 ONT: 0,10</t>
  </si>
  <si>
    <t>Nhu cầu đất thương mại dịch vụ xã Long Phước</t>
  </si>
  <si>
    <t>LUK: 0,15 HNK: 0,50 CLN: 0,67 NTS: 1,00</t>
  </si>
  <si>
    <t>LUK: 0,50 HNK: 0,20 CLN: 0,10</t>
  </si>
  <si>
    <t>LUK: 0,20 HNK: 0,20 CLN: 0,10</t>
  </si>
  <si>
    <t>LUK: 0,50 HNK: 0,20</t>
  </si>
  <si>
    <t>LUK: 0,40 HNK: 0,20 CLN: 0,10 ONT: 0,10</t>
  </si>
  <si>
    <t>LUC : 0,50 LUK: 2,00 HNK: 1,30 CLN: 1,59 NTS: 0,11</t>
  </si>
  <si>
    <t>LUC : 1,20 LUK: 1,30 HNK: 1,20 CLN: 1,68 NTS: 0,12</t>
  </si>
  <si>
    <t>LUC : 1,50 LUK: 2,20 HNK: 2,00 CLN: 2,10 NTS: 0,20</t>
  </si>
  <si>
    <t>LUC : 1,80 LUK: 1,30 HNK: 1,25 CLN: 1,53 NTS: 0,12</t>
  </si>
  <si>
    <t>LUC : 0,50 LUK: 1,80 HNK: 1,80 CLN: 2,27 NTS: 0,13</t>
  </si>
  <si>
    <t>LUC : 0,60 LUK: 1,60 HNK: 1,50 CLN: 2,16 NTS: 0,14</t>
  </si>
  <si>
    <t>LUC : 0,60 LUK: 1,80 HNK: 1,90 CLN: 2,05 NTS: 0,15</t>
  </si>
  <si>
    <t>LUC : LUK: 1,45 HNK: 1,2 CLN: 1,75 NTS: 0,1</t>
  </si>
  <si>
    <t>LUC : 0,60 LUK: 1,20 HNK: 1,00 CLN: 1,90 NTS: 0,30</t>
  </si>
  <si>
    <t xml:space="preserve">Nhu cầu đấu giá, cho thuê đất công ích </t>
  </si>
  <si>
    <t>Nhu cầu đấu giá cho thuê quỹ đất 5% xã Lợi Thuận</t>
  </si>
  <si>
    <t>LUC; CLN</t>
  </si>
  <si>
    <t>LUC: 1,87 CLN: 0,56</t>
  </si>
  <si>
    <t>Tờ 39-thửa 241; Tờ 69-thửa 139, 119, 126, 127, 128, 130, 137, 138; Tờ 5-thửa 1893, 1967, 1966, 2052, 2061, 2060, 1985, 1894, 1887, 1886</t>
  </si>
  <si>
    <t>Nhu cầu đấu giá cho thuê quỹ đất 5% xã Tiên Thuận</t>
  </si>
  <si>
    <t>LUC: 0,86</t>
  </si>
  <si>
    <t xml:space="preserve">Tờ 49 - thửa 112, 113, 214, 215, 216, 217 </t>
  </si>
  <si>
    <t>Nhu cầu đấu giá cho thuê quỹ đất 5% xã Long Thuận</t>
  </si>
  <si>
    <t>HNK: 4,85</t>
  </si>
  <si>
    <t>Tờ 26-thửa 326, 327, 328, 329, 330, 364, 365, 366, 367</t>
  </si>
  <si>
    <t>Nhu cầu đấu giá cho thuê quỹ đất 5% xã Long Chữ</t>
  </si>
  <si>
    <t>LUC; LUK; HNK; NTS</t>
  </si>
  <si>
    <t>LUK: 1,66 LUC: 4,90 HNK: 0,45 NTS: 0,47</t>
  </si>
  <si>
    <t>Tờ 21-Thửa 35;Tờ 17-Thửa 31;Tờ 29-Thửa 123,128,129,136,140,141,146,147,148,156,162,277,281,282,283,294,295,296,304,305,306,314,322;Tờ 30-Thửa 379,410,411,412;Tờ 33-Thửa 8,12,17;Tờ 34-Thửa 91,149,164,192,198;Tờ 30-Thửa 365,380,381,382,383,384,393,394,413,414,415,427,428,429,437;Tờ 29-Thửa 135</t>
  </si>
  <si>
    <t>Nhu cầu đấu giá cho thuê quỹ đất 5% xã Long Phước</t>
  </si>
  <si>
    <t>HNK; CLN; NTS</t>
  </si>
  <si>
    <t>HNK: 37,63 CLN: 2,52 NTS: 6,13</t>
  </si>
  <si>
    <t>Tờ 22-thửa 92; Tờ 1-thửa 8; Tờ 5-thửa 1, 50, 48, 44, 39, 31, 14, 23, 35, 19, 16, 15, 10, 8; Tờ 8- thửa 3; Tờ 33-thửa 34; Tờ 17-thửa 73; Tờ 6-thửa 117; Tờ 33-thửa 30; Tờ 6-thửa 74; Tờ 2, thửa 57</t>
  </si>
  <si>
    <t>Đất trồng cây hàng năm khác</t>
  </si>
  <si>
    <t>Chuyển mục đích sang đất cây hàng năm xã Tiên Thuận</t>
  </si>
  <si>
    <t>LUK: 6,42</t>
  </si>
  <si>
    <t>Chuyển mục đích sang đất cây hàng năm xã Long Chữ</t>
  </si>
  <si>
    <t>Đất trồng cây lâu năm</t>
  </si>
  <si>
    <t>LUK: 6,74 HNK: 2,70 NTS: 4,00</t>
  </si>
  <si>
    <t>LUK: 6,67 HNK: 2,09</t>
  </si>
  <si>
    <t>LUK: 4,84 HNK: 11,80 NTS: 1,70</t>
  </si>
  <si>
    <t>LUK: 11,99 HNK: 7,13</t>
  </si>
  <si>
    <t>LUK: 3,34 HNK: 1,20</t>
  </si>
  <si>
    <t>LUK: 23,46 HNK: 5,00 NTS: 1,00</t>
  </si>
  <si>
    <t>LUK: 6,97 HNK: 1,50</t>
  </si>
  <si>
    <t>LUK: 21,15 HNK: 15,36</t>
  </si>
  <si>
    <t>LUK: 21,88 HNK: 30,00</t>
  </si>
  <si>
    <t>Đất nuôi trồng thủy sản</t>
  </si>
  <si>
    <t>Đất nông nghiệp khác</t>
  </si>
  <si>
    <t>LUK: 2,35 HNK: 3,60 CLN: 1,40</t>
  </si>
  <si>
    <t>LUK: 12,00 HNK: 8,30 CLN: 7,20 NTS: 1,00</t>
  </si>
  <si>
    <t>HẠNG MỤC THỰC HIỆN TRONG KHSDĐ 2024</t>
  </si>
  <si>
    <t>Kết quả rà soát</t>
  </si>
  <si>
    <t>Chuyển tiếp KHSDĐ 2025</t>
  </si>
  <si>
    <t>Điều chỉnh</t>
  </si>
  <si>
    <t>Diện tích mới theo bản đồ 11,95 ha (An Thạnh, Lợi Thuận)</t>
  </si>
  <si>
    <t>Đã và đang thực hiện (dự kiến thực hiện thủ tục đất đai xong trong năm 2024)</t>
  </si>
  <si>
    <t>Cập nhật QH chi tiết</t>
  </si>
  <si>
    <t>Điều chỉnh vị trí</t>
  </si>
  <si>
    <t>Điều chỉnh vị trí bản đồ</t>
  </si>
  <si>
    <t>Chủ dự án đã chuyển nhượng</t>
  </si>
  <si>
    <t>QH xây dựng nghĩa trang tập trung huyện tại xã Long Phước</t>
  </si>
  <si>
    <t>Diện tích thực tế 0,30 ha</t>
  </si>
  <si>
    <t>diện tích mới đề xuất 5,0 ha (LUK: 3,00 HNK: 1,00 CLN: 0,50 NTS: 0,50)</t>
  </si>
  <si>
    <t>Đang thực hiện chưa xong chuyển tiếp sang KH25</t>
  </si>
  <si>
    <t>Chưa có vốn thực hiện</t>
  </si>
  <si>
    <t>Đang trình giao đất</t>
  </si>
  <si>
    <t>Diện tích đề xuất 1,00 ha (LUK: 0,50 HNK: 0,30 CLN: 0,20)</t>
  </si>
  <si>
    <t>Chưa có chủ trương thực hiện</t>
  </si>
  <si>
    <t>Đang làm thủ tục cấp phép</t>
  </si>
  <si>
    <t>Ngưng hoạt động</t>
  </si>
  <si>
    <t>Đang đo đạc diện tích</t>
  </si>
  <si>
    <t>Điều chỉnh tên: "Mở mới  tuyến đường từ chợ Long Thuận đi Bàu Tràm Lớn"</t>
  </si>
  <si>
    <t>Điều chỉnh tên: "Nâng cấp, mở rộng tuyến đường từ nhà ông Lương Văn Ky đến suối Làng"</t>
  </si>
  <si>
    <t>Không còn nhu cầu</t>
  </si>
  <si>
    <t>DANH MỤC CÁC CÔNG TRÌNH, DỰ ÁN ĐĂNG KÝ MỚI THỰC HIỆN KHSDĐ 2025
HUYỆN BẾN CẦU - TỈNH TÂY NINH</t>
  </si>
  <si>
    <t>Điều chỉnh tên: "Làm kênh tiêu thoát nước Long Giang - Long Khánh"</t>
  </si>
  <si>
    <t>Tờ 28-thửa 123, 135, 311</t>
  </si>
  <si>
    <t>DANH MỤC CÔNG TRÌNH, DỰ ÁN KHÔNG THỰC HIỆN TRONG ĐIỀU CHỈNH QHSDĐ GIAI ĐOẠN 2021-2030</t>
  </si>
  <si>
    <r>
      <t xml:space="preserve">CÁC CÔNG TRÌNH, DỰ ÁN </t>
    </r>
    <r>
      <rPr>
        <b/>
        <i/>
        <sz val="10"/>
        <rFont val="Times New Roman"/>
        <family val="1"/>
      </rPr>
      <t>(gồm các công trình, dự án có nhiều công trình nhỏ muốn thể hiện liền chỗ; các công trình liên mã, các công trình khác những công trình dưới)</t>
    </r>
  </si>
  <si>
    <t>Biểu 01/CH</t>
  </si>
  <si>
    <t>HIỆN TRẠNG SỬ DỤNG ĐẤT NĂM 2023</t>
  </si>
  <si>
    <t>HUYỆN BẾN CẦU</t>
  </si>
  <si>
    <t>Chỉ tiêu sử dụng đất</t>
  </si>
  <si>
    <t>Mã</t>
  </si>
  <si>
    <t>Tổng diện tích (ha)</t>
  </si>
  <si>
    <t>Cơ cấu
(%)</t>
  </si>
  <si>
    <t>Phân theo đơn vị hành chính (ha)</t>
  </si>
  <si>
    <t>(1)</t>
  </si>
  <si>
    <t>(2)</t>
  </si>
  <si>
    <t>(3)</t>
  </si>
  <si>
    <t>(4)=(5)+...+(14)</t>
  </si>
  <si>
    <t>(5)</t>
  </si>
  <si>
    <t>(6)</t>
  </si>
  <si>
    <t>(7)</t>
  </si>
  <si>
    <t>(8)</t>
  </si>
  <si>
    <t>(9)</t>
  </si>
  <si>
    <t>(10)</t>
  </si>
  <si>
    <t>(11)</t>
  </si>
  <si>
    <t>(12)</t>
  </si>
  <si>
    <t>(13)</t>
  </si>
  <si>
    <t>(14)</t>
  </si>
  <si>
    <t>TỔNG DTTN (1+2+3)</t>
  </si>
  <si>
    <t>Đất nông nghiệp</t>
  </si>
  <si>
    <t>NNP</t>
  </si>
  <si>
    <t>1.1</t>
  </si>
  <si>
    <t>Đất trồng lúa</t>
  </si>
  <si>
    <t xml:space="preserve"> Trong đó: Đất chuyên lúa nước</t>
  </si>
  <si>
    <t>1.2</t>
  </si>
  <si>
    <t>1.3</t>
  </si>
  <si>
    <t>1.4</t>
  </si>
  <si>
    <t>Đất rừng phòng hộ</t>
  </si>
  <si>
    <t>RPH</t>
  </si>
  <si>
    <t>1.5</t>
  </si>
  <si>
    <t>Đất rừng đặc dụng</t>
  </si>
  <si>
    <t>RDD</t>
  </si>
  <si>
    <t>1.6</t>
  </si>
  <si>
    <t>Đất rừng sản xuất</t>
  </si>
  <si>
    <t>RSX</t>
  </si>
  <si>
    <t>Trong đó: đất có rừng sản xuất là rừng tự nhiên</t>
  </si>
  <si>
    <t>RSN</t>
  </si>
  <si>
    <t>1.7</t>
  </si>
  <si>
    <t>1.8</t>
  </si>
  <si>
    <t>Đất làm muối</t>
  </si>
  <si>
    <t>LMU</t>
  </si>
  <si>
    <t>1.9</t>
  </si>
  <si>
    <t>Đất phi nông nghiệp</t>
  </si>
  <si>
    <t>PNN</t>
  </si>
  <si>
    <t>2.1</t>
  </si>
  <si>
    <t>Đất quốc phòng</t>
  </si>
  <si>
    <t>2.2</t>
  </si>
  <si>
    <t>Đất an ninh</t>
  </si>
  <si>
    <t>2.3</t>
  </si>
  <si>
    <t>Đất khu công nghiệp</t>
  </si>
  <si>
    <t>2.4</t>
  </si>
  <si>
    <t>Đất cụm công nghiệp</t>
  </si>
  <si>
    <t>2.5</t>
  </si>
  <si>
    <t>Đất thương mại, dịch vụ</t>
  </si>
  <si>
    <t>2.6</t>
  </si>
  <si>
    <t>Đất cơ sở sản xuất phi nông nghiệp</t>
  </si>
  <si>
    <t>2.7</t>
  </si>
  <si>
    <t>Đất sử dụng cho hoạt động khoáng sản</t>
  </si>
  <si>
    <t>2.8</t>
  </si>
  <si>
    <t>Đất sản xuất vật liệu xây dựng, làm đồ gốm</t>
  </si>
  <si>
    <t>SKX</t>
  </si>
  <si>
    <t>2.9</t>
  </si>
  <si>
    <t>Đất phát triển hạ tầng cấp quốc gia, cấp tỉnh, cấp huyện, cấp xã</t>
  </si>
  <si>
    <t>DHT</t>
  </si>
  <si>
    <t>Đất cơ sở văn hóa</t>
  </si>
  <si>
    <t>Đất cơ sở y tế</t>
  </si>
  <si>
    <t>Đất cơ sở giáo dục và đào tạo</t>
  </si>
  <si>
    <t>Đất cơ sở thể dục thể thao</t>
  </si>
  <si>
    <t>Đất công trình năng lượng</t>
  </si>
  <si>
    <t>Đất công trình bưu chính, viễn thông</t>
  </si>
  <si>
    <t>Đất xây dựng khu dự trữ quốc gia</t>
  </si>
  <si>
    <t>DKG</t>
  </si>
  <si>
    <t>Đất có di tích lịch sử - văn hóa</t>
  </si>
  <si>
    <t>Đất cơ sở tôn giáo</t>
  </si>
  <si>
    <t>Đất làm nghĩa trang, nghĩa địa, nhà tang lễ, nhà hỏa táng</t>
  </si>
  <si>
    <t>Đất cơ sở khoa học và công nghệ</t>
  </si>
  <si>
    <t>DKH</t>
  </si>
  <si>
    <t>Đất cơ sở dịch vụ xã hội</t>
  </si>
  <si>
    <t>DXH</t>
  </si>
  <si>
    <t>2.10</t>
  </si>
  <si>
    <t>Đất danh lam thắng cảnh</t>
  </si>
  <si>
    <t>DDL</t>
  </si>
  <si>
    <t>2.11</t>
  </si>
  <si>
    <t>Đất sinh hoạt cộng đồng</t>
  </si>
  <si>
    <t>2.12</t>
  </si>
  <si>
    <t>Đất khu vui chơi, giải trí công cộng</t>
  </si>
  <si>
    <t>2.13</t>
  </si>
  <si>
    <t>Đất ở tại nông thôn</t>
  </si>
  <si>
    <t>2.14</t>
  </si>
  <si>
    <t>Đất ở tại đô thị</t>
  </si>
  <si>
    <t>2.15</t>
  </si>
  <si>
    <t>2.16</t>
  </si>
  <si>
    <t>Đất xây dựng trụ sở của tổ chức sự nghiệp</t>
  </si>
  <si>
    <t>2.17</t>
  </si>
  <si>
    <t>Đất xây dựng cơ sở ngoại giao</t>
  </si>
  <si>
    <t>DNG</t>
  </si>
  <si>
    <t>2.18</t>
  </si>
  <si>
    <t>Đất cơ sở tín ngưỡng</t>
  </si>
  <si>
    <t>TIN</t>
  </si>
  <si>
    <t>2.19</t>
  </si>
  <si>
    <t>Đất sông, ngòi, kênh, rạch, suối</t>
  </si>
  <si>
    <t>SON</t>
  </si>
  <si>
    <t>2.20</t>
  </si>
  <si>
    <t>Đất có mặt nước chuyên dùng</t>
  </si>
  <si>
    <t>MNC</t>
  </si>
  <si>
    <t>2.21</t>
  </si>
  <si>
    <t>Đất phi nông nghiệp khác</t>
  </si>
  <si>
    <t>Đất chưa sử dụng</t>
  </si>
  <si>
    <t>CSD</t>
  </si>
  <si>
    <t>Đất khu công nghệ cao*</t>
  </si>
  <si>
    <t>KCN</t>
  </si>
  <si>
    <t>Đất khu kinh tế*</t>
  </si>
  <si>
    <t>KKT</t>
  </si>
  <si>
    <t>Đất đô thị*</t>
  </si>
  <si>
    <t>KDT</t>
  </si>
  <si>
    <t>Ghi chú: * Không tổng hợp khi tính tổng diện tích tự nhiên</t>
  </si>
  <si>
    <t>Biểu 03/CH</t>
  </si>
  <si>
    <t>ĐIỀU CHỈNH QUY HOẠCH SỬ DỤNG ĐẤT ĐẾN NĂM 2030 HUYỆN BẾN CẦU - TỈNH TÂY NINH</t>
  </si>
  <si>
    <t>Diện tích cấp tỉnh phân bổ</t>
  </si>
  <si>
    <t>Diện tích cấp huyện xác định, xác định bổ sung</t>
  </si>
  <si>
    <t>(4)</t>
  </si>
  <si>
    <t>(6)=(7)+(8)+..</t>
  </si>
  <si>
    <t>(15)</t>
  </si>
  <si>
    <t>Đất sd cho hoạt động khoáng sản</t>
  </si>
  <si>
    <t>Đất CT bưu chính, viễn thông</t>
  </si>
  <si>
    <t>Đất xây dựng kho dự trữ quốc gia</t>
  </si>
  <si>
    <t>Đất xd trụ sở của tổ chức sự nghiệp</t>
  </si>
  <si>
    <t>Khu chức năng</t>
  </si>
  <si>
    <t>Đất khu công nghệ cao</t>
  </si>
  <si>
    <t>Đất khu kinh tế</t>
  </si>
  <si>
    <t>Đất đô thị</t>
  </si>
  <si>
    <t>Khu sản xuất nông nghiệp (khu vực chuyên trồng lúa nước, khi vực chuyên trồng cây công nghiệp lâu năm )</t>
  </si>
  <si>
    <t>KNN</t>
  </si>
  <si>
    <t>Khu lâm nghiệp (khu vực rừng phòng hộ, rừng đặc dụng, rừng sản xuất)</t>
  </si>
  <si>
    <t>KLN</t>
  </si>
  <si>
    <t>Khu du lịch</t>
  </si>
  <si>
    <t>KDL</t>
  </si>
  <si>
    <t>Khu bảo tồn thiên nhiên và đa dạng sinh học</t>
  </si>
  <si>
    <t>KBT</t>
  </si>
  <si>
    <t>Khu phát triển công nghiệp (khu công nghiệp, cụm công nghiệp)</t>
  </si>
  <si>
    <t>KPC</t>
  </si>
  <si>
    <t>Khu đô thị (trong đó có khu đô thị mới)</t>
  </si>
  <si>
    <t>DTC</t>
  </si>
  <si>
    <t>Khu thương mại - dịch vụ</t>
  </si>
  <si>
    <t>KTM</t>
  </si>
  <si>
    <t>Khu đô thị - thương mại - dịch vụ</t>
  </si>
  <si>
    <t>KDV</t>
  </si>
  <si>
    <t>Khu dân cư nông thôn</t>
  </si>
  <si>
    <t>DNT</t>
  </si>
  <si>
    <t>Khu ở, làng nghề, sản xuất phi nông nghiệp nông thôn</t>
  </si>
  <si>
    <t>KON</t>
  </si>
  <si>
    <t>Ghi chú: Khu chức năng không tổng hợp khi tính tổng diện tích tự nhiên</t>
  </si>
  <si>
    <t>Biểu 04/CH:</t>
  </si>
  <si>
    <t>DIỆN TÍCH CHUYỂN MỤC ĐÍCH SỬ DỤNG ĐẤT TRONG KỲ QUY HOẠCH PHÂN BỔ ĐẾN TỪNG ĐƠN VỊ HÀNH CHÍNH CẤP XÃ CỦA HUYỆN BẾN CẦU - TỈNH TÂY NINH</t>
  </si>
  <si>
    <t>Không xoá cột này</t>
  </si>
  <si>
    <t>Tổng 
diện tích
(ha)</t>
  </si>
  <si>
    <t>Diện tích phân theo đơn vị hành chính (ha)</t>
  </si>
  <si>
    <t>(4)=(5)+(6)+...</t>
  </si>
  <si>
    <t xml:space="preserve">Đất nông nghiệp chuyển sang phi nông nghiệp </t>
  </si>
  <si>
    <t xml:space="preserve">NNP/PNN </t>
  </si>
  <si>
    <t xml:space="preserve">Đất trồng lúa </t>
  </si>
  <si>
    <t xml:space="preserve">LUA/PNN </t>
  </si>
  <si>
    <t xml:space="preserve">Trong đó: Đất chuyên trồng lúa nước </t>
  </si>
  <si>
    <t xml:space="preserve">LUC/PNN </t>
  </si>
  <si>
    <t xml:space="preserve">Đất trồng cây hàng năm khác </t>
  </si>
  <si>
    <t xml:space="preserve">HNK/PNN </t>
  </si>
  <si>
    <t xml:space="preserve">Đất trồng cây lâu năm </t>
  </si>
  <si>
    <t xml:space="preserve">CLN/PNN </t>
  </si>
  <si>
    <t xml:space="preserve">Đất rừng phòng hộ </t>
  </si>
  <si>
    <t xml:space="preserve">RPH/PNN </t>
  </si>
  <si>
    <t xml:space="preserve">Đất rừng đặc dụng </t>
  </si>
  <si>
    <t xml:space="preserve">RDD/PNN </t>
  </si>
  <si>
    <t xml:space="preserve">Đất rừng sản xuất </t>
  </si>
  <si>
    <t xml:space="preserve">RSX/PNN </t>
  </si>
  <si>
    <t>RSN/PNN</t>
  </si>
  <si>
    <t xml:space="preserve">Đất nuôi trồng thuỷsản </t>
  </si>
  <si>
    <t xml:space="preserve">NTS/PNN </t>
  </si>
  <si>
    <t xml:space="preserve">Đất làm muối </t>
  </si>
  <si>
    <t xml:space="preserve">LMU/PNN </t>
  </si>
  <si>
    <t xml:space="preserve">Đất nông nghiệp khác </t>
  </si>
  <si>
    <t xml:space="preserve">NKH/PNN </t>
  </si>
  <si>
    <t xml:space="preserve">Chuyển đổi cơ cấu sử dụng đất trong nội bộ đất nông nghiệp </t>
  </si>
  <si>
    <t xml:space="preserve">Trong đó: </t>
  </si>
  <si>
    <t xml:space="preserve">Đất trồng lúa chuyển sang đất trồng cây lâu năm </t>
  </si>
  <si>
    <t xml:space="preserve">LUA/CLN </t>
  </si>
  <si>
    <t xml:space="preserve">Đất trồng lúa chuyển sang đất trồng rừng </t>
  </si>
  <si>
    <t xml:space="preserve">LUA/LNP </t>
  </si>
  <si>
    <t xml:space="preserve">Đất trồng lúa chuyển sang đất nuôi trồng thuỷsản </t>
  </si>
  <si>
    <t xml:space="preserve">LUA/NTS </t>
  </si>
  <si>
    <t xml:space="preserve">Đất trồng lúa chuyển sang đất làm muối </t>
  </si>
  <si>
    <t xml:space="preserve">LUA/LMU </t>
  </si>
  <si>
    <t xml:space="preserve">Đất trồng cây hàng năm khác chuyển sang đất nuôi trồng thuỷ sản </t>
  </si>
  <si>
    <t xml:space="preserve">HNK/NTS </t>
  </si>
  <si>
    <t xml:space="preserve">Đất trồng cây hàng năm khác chuyển sang đất làm muối </t>
  </si>
  <si>
    <t xml:space="preserve">HNK/LMU </t>
  </si>
  <si>
    <t>Đất rừng phòng hộ chuyển sang đất nông nghiệp không phải là rừng</t>
  </si>
  <si>
    <t>RPH/NKR (a)</t>
  </si>
  <si>
    <t>Đất rừng đặc dụng chuyển sang đất nông nghiệp không phải là rừng</t>
  </si>
  <si>
    <t>RDD/NKR (a)</t>
  </si>
  <si>
    <t>Đất rừng sản xuất chuyển sang đất nông nghiệp không phải là rừng</t>
  </si>
  <si>
    <t>RSX/NKR (a)</t>
  </si>
  <si>
    <t>Trong đó: đất cơ rừng sản xuất là rừng tự nhiên</t>
  </si>
  <si>
    <t xml:space="preserve">Đất phi nông nghiệp không phải là đất ở chuyển sang đất ở </t>
  </si>
  <si>
    <t xml:space="preserve">PKO/OCT </t>
  </si>
  <si>
    <r>
      <t>RSN/NKR</t>
    </r>
    <r>
      <rPr>
        <i/>
        <vertAlign val="superscript"/>
        <sz val="10"/>
        <rFont val="Times New Roman"/>
        <family val="1"/>
      </rPr>
      <t>(a)</t>
    </r>
  </si>
  <si>
    <t>SO SÁNH CHỈ TIÊU PHÂN BỔ CẤP TRÊN</t>
  </si>
  <si>
    <t>HT 2023 (TK)</t>
  </si>
  <si>
    <t>HT 2023 (KH)</t>
  </si>
  <si>
    <t>KH 24 (duyệt)</t>
  </si>
  <si>
    <t>KH 21-25 tỉnh</t>
  </si>
  <si>
    <t>QH 21-30 (QĐ 3734)</t>
  </si>
  <si>
    <t>QH21-30 (QĐ 1736)</t>
  </si>
  <si>
    <t>Phương án ĐCQH 21-30</t>
  </si>
  <si>
    <t>So sánh PA ĐCQH và QĐ 1736</t>
  </si>
  <si>
    <t>Diện tích</t>
  </si>
  <si>
    <t>Tăng (+)
Giảm (-)</t>
  </si>
  <si>
    <t>(6)=(5)-(4)</t>
  </si>
  <si>
    <t>(8)=(7)-(4)</t>
  </si>
  <si>
    <t>(10)=(9)-(4)</t>
  </si>
  <si>
    <t>(12)=(11)-(4)</t>
  </si>
  <si>
    <t>(14)=(13)-(4)</t>
  </si>
  <si>
    <t>(16)=(15)-(4)</t>
  </si>
  <si>
    <t>(17)= (15)-(13)</t>
  </si>
  <si>
    <t>TỔNG DTTN</t>
  </si>
  <si>
    <t>Đất cơ sở sx phi nông nghiệp</t>
  </si>
  <si>
    <t>Đất sản xuất VLXD, làm đồ gốm</t>
  </si>
  <si>
    <t>Đất khu vui chơi, giải trí công cộng</t>
  </si>
  <si>
    <t>Đất cơ sở TDTT</t>
  </si>
  <si>
    <t>Nâng cấp, mở rộng tuyến từ nhà ông Nguyễn Văn Liêm đến nhà Đặng Văn Cao</t>
  </si>
  <si>
    <t>Sỏi phún tuyến đường từ nhà ông Lương Văn Ky đến Suối Làng</t>
  </si>
  <si>
    <t>Xây dựng mới cầu từ Long Chữ đi Cẩm Giang</t>
  </si>
  <si>
    <t>LUC: 3,10</t>
  </si>
  <si>
    <t>Mở mới đường từ bến Hố Đồn đến sông Vàm Cỏ</t>
  </si>
  <si>
    <t>Viện kiểm sát nhân dân huyện Bến Cầu</t>
  </si>
  <si>
    <t>DGD: 0,15 ONT: 0,18</t>
  </si>
  <si>
    <t>Toà án huyện Bến Cầu</t>
  </si>
  <si>
    <t>DGD: 0,15 ONT: 0,33</t>
  </si>
  <si>
    <t>Nhà văn hóa ấp A</t>
  </si>
  <si>
    <t>Nhà văn hóa áp Tân lập</t>
  </si>
  <si>
    <t>Nhà văn hóa Bàu Tràm Nhỏ</t>
  </si>
  <si>
    <t>Nhà văn hóa Bàu Tràm Lớn</t>
  </si>
  <si>
    <t>DGD: 0,09 TSC: 0,05</t>
  </si>
  <si>
    <t>DGD: 0,09</t>
  </si>
  <si>
    <t>TSC: 0,05</t>
  </si>
  <si>
    <t>DCH: 0,03</t>
  </si>
  <si>
    <t>Đầu tư các dự án thuộc Khu kinh tế cửa khẩu Mộc Bài</t>
  </si>
  <si>
    <t>Nâng cấp đá 0x4 đường tổ 9 (ấp Bàu Tép, đoạn từ nhà ông Phỉ đến nhà ông Cảnh) và nâng cấp thay mới biển báo giao thông các tuyến đường</t>
  </si>
  <si>
    <t>CÔNG TRÌNH, DỰ ÁN TRONG QH TỈNH (Theo Quyết định số 1736/QĐ-TTg ngày 29/12/2023)</t>
  </si>
  <si>
    <t>LUK: 80,00 LUC: 20,00</t>
  </si>
  <si>
    <t>LUK: 41,16 LUC: 8,84</t>
  </si>
  <si>
    <t>Đất năng lượng nằm trong KKT Mộc Bài</t>
  </si>
  <si>
    <t>HNK: 50,00 CLN: 62,29</t>
  </si>
  <si>
    <t>LUC: 0,98 CLN: 0,52 DGT: 2,94 DTL: 0,20</t>
  </si>
  <si>
    <t>LUC: 0,64</t>
  </si>
  <si>
    <t>Kênh thoát nước Khu kinh tế cửa khẩu Mộc Bài</t>
  </si>
  <si>
    <t>LUK: 6,14</t>
  </si>
  <si>
    <t>HNK: 1,50 ONT: 0,01</t>
  </si>
  <si>
    <t>LUK: 0,80 LUC: 2,00 HNK: 2,00 CLN: 1,60</t>
  </si>
  <si>
    <t>Đất có mục đích an ninh, quốc phòng</t>
  </si>
  <si>
    <t xml:space="preserve">LUK: 0,24 LUC: 0,12 CLN: 1,12 </t>
  </si>
  <si>
    <t>KH 2025 diện tích 0,36 ha</t>
  </si>
  <si>
    <t>Phân bổ chỉ tiêu</t>
  </si>
  <si>
    <t>Trang 18 - phụ lục 3</t>
  </si>
  <si>
    <t>Trang 19 - phụ lục 3</t>
  </si>
  <si>
    <t>Trang 20 - phụ lục 3</t>
  </si>
  <si>
    <t>Trang 23 - phụ lục 3</t>
  </si>
  <si>
    <t>Trang 24 - phụ lục 3</t>
  </si>
  <si>
    <t>Trang 9 - Phụ lục 2</t>
  </si>
  <si>
    <t>Trang 30- Phụ lục 5</t>
  </si>
  <si>
    <t>Trang 509 - báo cáo QH tỉnh</t>
  </si>
  <si>
    <t>Nhà làm việc của Trung tâm quản lý cửa khẩu Tây Ninh và hoạt động của các lực lượng chức năng tại Trạm kiểm soát liên hợp cửa khẩu quốc tế Mộc Bài</t>
  </si>
  <si>
    <t>KHPT nhà ở TN</t>
  </si>
  <si>
    <t>đã thực hiện (1,80 ha)</t>
  </si>
  <si>
    <t>Bến thủy nội địa Sáu Tòng</t>
  </si>
  <si>
    <t>LUK: 1,00 LUC: 1,00 HNK: 2,00 CLN: 2,22</t>
  </si>
  <si>
    <t>LUK: 1,00 LUC: 1,00 HNK: 2,00 CLN: 2,00</t>
  </si>
  <si>
    <t>LUK: 1,00 LUC: 1,00 HNK: 1,00 CLN: 2,00</t>
  </si>
  <si>
    <t>LUK: 1,00 LUC: 1,00 HNK: 1,00 CLN: 1,00</t>
  </si>
  <si>
    <t>LUC: 1,00 HNK: 2,00 CLN: 1,00</t>
  </si>
  <si>
    <t>KhSDĐ 2025</t>
  </si>
  <si>
    <t>LUC: 1,00 HNK: 1,00 CLN: 1,00</t>
  </si>
  <si>
    <t>đăng ký mới (báo cáo số 216 UBND xã)</t>
  </si>
  <si>
    <t>LUK: 0,01 LUC: 0,01 HNK: 0,03</t>
  </si>
  <si>
    <t>KH2025</t>
  </si>
  <si>
    <t>Nâng cấp láng nhựa Đường tổ 1-2-6</t>
  </si>
  <si>
    <t>LUC: 2,00 HNK: 1,50 CLN: 1,50</t>
  </si>
  <si>
    <t>LUC: 0,70</t>
  </si>
  <si>
    <t>LUC: 0,60</t>
  </si>
  <si>
    <t>LUK: 4,00 HNK: 2,00 CLN: 1,00</t>
  </si>
  <si>
    <t>LUK: 4,00 HNK: 2,00 CLN: 1,80</t>
  </si>
  <si>
    <t>LUK: 0,50 CLN: 1,00</t>
  </si>
  <si>
    <t>LUK: 0,30 LUC: 0,20 HNK: 0,20 CLN: 0,30</t>
  </si>
  <si>
    <t>LUK: 0,30 HNK: 0,10 CLN: 0,79</t>
  </si>
  <si>
    <t>LUK: 0,30 LUC: 0,20 HNK: 0,50 CLN: 0,50</t>
  </si>
  <si>
    <t>Trường Tiểu học Tiên Thuận A (Xây dựng mở rộng sân chơi, phòng thư viện và các phòng chức năng của trường)</t>
  </si>
  <si>
    <t>LUK: 0,30 LUC: 0,20 HNK: 0,50 CLN: 0,60</t>
  </si>
  <si>
    <t>LUK: 0,30 LUC: 0,20 HNK: 0,50 CLN: 1,00</t>
  </si>
  <si>
    <t>LUK: 0,30 LUC: 0,20 HNK: 0,50 CLN: 0,95 DYT: 0,05</t>
  </si>
  <si>
    <t>LUK: 0,30 LUC: 0,20 HNK: 0,50 CLN: 1,33</t>
  </si>
  <si>
    <t>Xây dựng khu vui chơi, sân bóng chuyền cho ấp Long Bình</t>
  </si>
  <si>
    <t>LUK: 0,30 LUC: 0,20 HNK: 0,50</t>
  </si>
  <si>
    <t>LUK: 0,30 LUC: 0,20 HNK: 0,50 CLN: 0,07</t>
  </si>
  <si>
    <t>LUK: 0,50 HNK: 0,26</t>
  </si>
  <si>
    <t>LUK: 0,30 LUC: 0,20 HNK: 0,30 CLN: 0,20</t>
  </si>
  <si>
    <t>CLN: 27,60 DDT: 2,40</t>
  </si>
  <si>
    <t>điều chỉnh diện tích (hủy KH)</t>
  </si>
  <si>
    <t>Nhu cầu đất chợ</t>
  </si>
  <si>
    <t>QHC không đề xuất</t>
  </si>
  <si>
    <t>QHC xã (0,05 ha)</t>
  </si>
  <si>
    <t>Xây dựng khu hành chính xã Long Thuận</t>
  </si>
  <si>
    <t>LUK: 0,58 DVH: 0,84</t>
  </si>
  <si>
    <t>Công viên xã Long Thuận</t>
  </si>
  <si>
    <t>DVH: 1,20</t>
  </si>
  <si>
    <t>Trụ sở Ban CHQS xã Long Chữ</t>
  </si>
  <si>
    <t>TSC: 0,04</t>
  </si>
  <si>
    <t>Trong khuôn viên UB xã</t>
  </si>
  <si>
    <t>Điều chỉnh loại đất</t>
  </si>
  <si>
    <t>Biểu 02/CH</t>
  </si>
  <si>
    <t>KẾT QUẢ THỰC HIỆN QUY HOẠCH SỬ DỤNG ĐẤT NĂM 2030 CỦA
HUYỆN BẾN CẦU - TỈNH TÂY NINH</t>
  </si>
  <si>
    <t>Quy hoạch sử dụng đất đến năm 2030 được duyệt (ha)</t>
  </si>
  <si>
    <t>Kết quả thực hiện</t>
  </si>
  <si>
    <t>So sánh</t>
  </si>
  <si>
    <t>Tăng (+), 
Giảm (-)</t>
  </si>
  <si>
    <t>Tỷ lệ (%)</t>
  </si>
  <si>
    <t>(6)=(5-4)</t>
  </si>
  <si>
    <t>(7)=(5)/(4)*100</t>
  </si>
  <si>
    <t>Nâng cấp, mở rộng tuyến đường ấp Chánh 11 (từ nhà máy nước đá ông Bách đến nhà bà Đào)</t>
  </si>
  <si>
    <t>Xây dựng mới Nhà văn hóa ấp Thuận Tây</t>
  </si>
  <si>
    <t>ONT: 0,05</t>
  </si>
  <si>
    <t>đăng ký mới (báo cáo số 290 UBND xã)</t>
  </si>
  <si>
    <t>Nâng cấp, mở rộng, đặt mương thoát nước, bê tông nhựa đường Lợi Thuận 1 (nhà 5 Khum đến nghĩa địa Xóm Dầu)</t>
  </si>
  <si>
    <t>Sửa chữa, nâng cấp lên bê tông nhựa, mở rộng có đặt cống thoát nước tuyến Đường Lợi Thuận 2 (từ nhà ông út Nối đến Rỗng Giá)</t>
  </si>
  <si>
    <t>Nâng cấp, mở rộng bê tông nhựa đường Lợi Thuận 4 (đường cầu Phao đến bến Bàu Gõ)</t>
  </si>
  <si>
    <t>LUC: 0,03 HNK: 0,03 CLN: 0,02</t>
  </si>
  <si>
    <t>LUC: 0,05 HNK: 0,01 CLN: 0,03</t>
  </si>
  <si>
    <t>NKH: 29,82</t>
  </si>
  <si>
    <t>NKH: 6,18</t>
  </si>
  <si>
    <t>CLN: 20,00</t>
  </si>
  <si>
    <t>Đề án thăm dò, khai thác, sử dụng khoáng sản</t>
  </si>
  <si>
    <t>Nhu cầu đất sử dụng cho hoạt động khoáng sản (195-C)</t>
  </si>
  <si>
    <t>Nhu cầu đất sử dụng cho hoạt động khoáng sản (197-C)</t>
  </si>
  <si>
    <t>HNK: 6,43 TSC: 0,27</t>
  </si>
  <si>
    <t>HNK: 4,80 CLN: 0,00999999999999979 DGT: 4,93 ONT: 0,68</t>
  </si>
  <si>
    <t>Nhu cầu đất sử dụng cho hoạt động khoáng sản</t>
  </si>
  <si>
    <t>CLN: 25,97</t>
  </si>
  <si>
    <t>CLN: 34,93</t>
  </si>
  <si>
    <t>CLN: 4,80</t>
  </si>
  <si>
    <t>CLN: 20,88</t>
  </si>
  <si>
    <t>DTL: 1,25</t>
  </si>
  <si>
    <t>Nạo vét kênh Đìa Xù từ cầu Đìa Xù đến giáp rạch Vàm Bảo</t>
  </si>
  <si>
    <t>DTL: 0,75</t>
  </si>
  <si>
    <t>DTL: 0,50</t>
  </si>
  <si>
    <t>DTL: 4,10</t>
  </si>
  <si>
    <t>DTL: 3,30</t>
  </si>
  <si>
    <t>KK đất SKC</t>
  </si>
  <si>
    <t>LUK: 24,32 HNK: 0,81 CLN: 1,89 ONT: 2,96</t>
  </si>
  <si>
    <t>xuất bdo</t>
  </si>
  <si>
    <t>PA cũ</t>
  </si>
  <si>
    <t>Trang 31- Phụ lục 5</t>
  </si>
  <si>
    <t>QH tỉnh</t>
  </si>
  <si>
    <t>LUC: 18,76</t>
  </si>
  <si>
    <t>ko nằm trong QH tỉnh</t>
  </si>
  <si>
    <t>dt cu 29,35</t>
  </si>
  <si>
    <t>đã ktra bd</t>
  </si>
  <si>
    <t>rà soát loại đất lấy vào</t>
  </si>
  <si>
    <t>Không đấu giá chuyển công năng</t>
  </si>
  <si>
    <t>LUC: 0,03 HNK: 15,47 CLN: 0,00999999999999801 DGT: 0,13 DGD: 0,30 ONT: 2,35</t>
  </si>
  <si>
    <t>LUC: 0,02 HNK: 6,67 CLN: 0,0200000000000005 DGT: 0,19 ONT: 0,79</t>
  </si>
  <si>
    <t>LUC: 0,06 HNK: 8,15 CLN: 0,6000000000000010 DGT: 4,98 ONT: 0,57</t>
  </si>
  <si>
    <t>Theo QHPK thị trấn (nằm trong vị trí QH trạm cấp nước) diện tích 0,35 ha</t>
  </si>
  <si>
    <t>PA chốt xã Lợi Thuận</t>
  </si>
  <si>
    <t>CLN: 1,12</t>
  </si>
  <si>
    <t>đề xuất tăng diện tích</t>
  </si>
  <si>
    <t>TSC: 0,15</t>
  </si>
  <si>
    <t>TSC: 0,26</t>
  </si>
  <si>
    <t>CAN: 0,23 TSC: 0,17</t>
  </si>
  <si>
    <t>Trụ sở công an xã Long Phước</t>
  </si>
  <si>
    <t>Khu DTLSVH căn cứ Bàu Rong (chuyển ra khỏi đất an ninh)</t>
  </si>
  <si>
    <t>Chi nhánh Trung tâm dưỡng lão thành phố Hồ Chí Minh</t>
  </si>
  <si>
    <t>Công ty TNHH một thành viên Mộc Bài - Trần Tín</t>
  </si>
  <si>
    <t>Công ty TNHH Đầu tư và xuất nhập khẩu gỗ Công nghiệp Tây Ninh</t>
  </si>
  <si>
    <t>HNK: 3,01</t>
  </si>
  <si>
    <t>Công ty TNHH Sơn Kova Nano</t>
  </si>
  <si>
    <t>LUK: 1,00 HNK: 1,00 CLN: 1,25</t>
  </si>
  <si>
    <t>LUC: 1,00 HNK: 1,00 CLN: 1,50</t>
  </si>
  <si>
    <t>LUK: 0,02 LUC: 0,06 HNK: 0,07 CLN: 0,10</t>
  </si>
  <si>
    <t>Dự án Nâng cấp mở rộng tuyến đường Đặng Văn Son (đoạn từ giáp ranh thị trấn đến Trung tâm GDNN-GDTX huyện Bến Cầu)</t>
  </si>
  <si>
    <t>CLN: 2,46 ONT: 0,10</t>
  </si>
  <si>
    <t>Điều chỉnh từ TT Bến Cầu</t>
  </si>
  <si>
    <t>KH25</t>
  </si>
  <si>
    <t>Đường Tiên Thuận 24 (từ nhà ông Hùng đến nhà ông Bận, đường TT22)</t>
  </si>
  <si>
    <t>Tuyến đường từ nhà ông Bình đến nhà ông Nguyễn Văn Tỷ</t>
  </si>
  <si>
    <t>Tuyến đường ven Rạch Bảo từ Chợ Cầu Long Thuận đến ranh Tiên Thuận</t>
  </si>
  <si>
    <t>LUK: 0,14 LUC: 0,22</t>
  </si>
  <si>
    <t>Tuyến đường từ HBC-12 đến Rạch Bảo</t>
  </si>
  <si>
    <t>LUK: 0,23 LUC: 0,37</t>
  </si>
  <si>
    <t>CLN: 2,03 DGT: 0,87</t>
  </si>
  <si>
    <t>Đường từ nhà ông Nguyễn văn Đực đến giáp đường nhà ông Giác ông Linh</t>
  </si>
  <si>
    <t>HNK: 0,14 CLN: 0,10</t>
  </si>
  <si>
    <t>Đường Long Giang 6 (nhà ông Ràng) đến giáp tuyến đường nhà ông Nguyễn Văn Đực</t>
  </si>
  <si>
    <t>HNK: 0,10 CLN: 0,20</t>
  </si>
  <si>
    <t>Đường Long Giang 8 (nhà bà Trúc) đến giáp đường bê tông nhà ông Dẽo</t>
  </si>
  <si>
    <t>Đường Long Giang 6 (nhà ông Quẹo) đến nhà ông Vương Thành Trung</t>
  </si>
  <si>
    <t>HNK: 0,07 CLN: 0,09</t>
  </si>
  <si>
    <t>Đường nhà ông Bình đến đất bà Lê Thị Mánh</t>
  </si>
  <si>
    <t>Sỏi phún đường từ nhà ông Mạnh đến nhà ông Lãm</t>
  </si>
  <si>
    <t>HNK: 0,03 CLN: 0,03</t>
  </si>
  <si>
    <t>Tuyến đường Long Giang 9 nhà bà Phạm Tuyết Nhung đến suối Tà ôn (ruộng ông Nguyễn Văn Căn)</t>
  </si>
  <si>
    <t>LUK: 0,40 HNK: 0,30 CLN: 0,20</t>
  </si>
  <si>
    <t>Đường từ Bưu Điện Long Phước đến ruộng ông 8 Bê</t>
  </si>
  <si>
    <t>Đường cặp hàng rào Trung tâm hành chính đến nhà bà Vân</t>
  </si>
  <si>
    <t>HNK: 0,03 CLN: 0,02</t>
  </si>
  <si>
    <t>Đường từ ông Hưởng đến rạch chùa Bàu Tượng</t>
  </si>
  <si>
    <t>LUK: 0,40 LUC: 0,20</t>
  </si>
  <si>
    <t>Đường Long Giang 5 (nhà ông 6 Đợt đến Láng cầu)</t>
  </si>
  <si>
    <t>LUK: 0,04 HNK: 0,02</t>
  </si>
  <si>
    <t>Đường từ nhà ông Hạng đến suối Gò Cầy</t>
  </si>
  <si>
    <t>LUK: 0,40 HNK: 0,20</t>
  </si>
  <si>
    <t>Đường từ nhà yến ông Hưng đến giáp đường ông Thọ - ông KhoL</t>
  </si>
  <si>
    <t>Đường từ ruộng ông Trắng đến giáp đường nhà ông 7 Hy</t>
  </si>
  <si>
    <t>CLN: 0,67 DGT: 0,50</t>
  </si>
  <si>
    <t>CLN: 0,70 DGT: 0,50</t>
  </si>
  <si>
    <t>CLN: 0,76 DGT: 0,50</t>
  </si>
  <si>
    <t>CLN: 0,47 DGT: 1,00</t>
  </si>
  <si>
    <t>LUC: 0,45 CLN: 1,55 DGT: 3,00</t>
  </si>
  <si>
    <t>LUC: 2,00 HNK: 1,50 CLN: 0,90 SON: 0,60</t>
  </si>
  <si>
    <t>DTL: 0,40</t>
  </si>
  <si>
    <t>bổ sung</t>
  </si>
  <si>
    <t>DTL: 2,80</t>
  </si>
  <si>
    <t>DTL: 2,70</t>
  </si>
  <si>
    <t>DTL: 4,50</t>
  </si>
  <si>
    <t>đã cắt 0,21 ha làm sân bóng đá</t>
  </si>
  <si>
    <t>Đất cơ sở Y tế Long Chữ</t>
  </si>
  <si>
    <t>QHC ko có đx</t>
  </si>
  <si>
    <t xml:space="preserve">Trường THCS Long Chữ </t>
  </si>
  <si>
    <t>DGD: 0,59</t>
  </si>
  <si>
    <t>Htrang</t>
  </si>
  <si>
    <t>Sân bóng đá xã Long Thuận</t>
  </si>
  <si>
    <t>LUK: 1,70 LUC: 0,70 HNK: 0,30</t>
  </si>
  <si>
    <t>LUK: 0,50 HNK: 0,20 CLN: 0,15</t>
  </si>
  <si>
    <t>LUK: 0,20 LUC: 0,10 HNK: 0,10 CLN: 0,10</t>
  </si>
  <si>
    <t>LUK: 0,30 LUC: 0,20</t>
  </si>
  <si>
    <t>LUK: 0,35 LUC: 0,15 HNK: 0,50</t>
  </si>
  <si>
    <t>QHC</t>
  </si>
  <si>
    <t>Nhu cầu chuyển mục đích sang đất năng lượng</t>
  </si>
  <si>
    <t>LUK: 1,00 HNK: 0,10 CLN: 0,90</t>
  </si>
  <si>
    <t>LUK: 1,00 HNK: 0,10 CLN: 0,40</t>
  </si>
  <si>
    <t>LUK: 1,00 HNK: 0,10</t>
  </si>
  <si>
    <t>đăng ký mới (QHC xã)</t>
  </si>
  <si>
    <t>Khu vui chơi, giải trí cho trẻ em và người cao tuổi xã Long Chữ</t>
  </si>
  <si>
    <t>CLN: 0,84</t>
  </si>
  <si>
    <t>KH22 đánh giá thực hiện</t>
  </si>
  <si>
    <t>LUK: 3,00 LUC: 5,00 HNK: 2,00 CLN: 4,50 NTS: 0,50</t>
  </si>
  <si>
    <t>LUK: 3,00 LUC: 5,00 HNK: 2,50 CLN: 4,00 NTS: 0,50</t>
  </si>
  <si>
    <t>LUK: 8,00 HNK: 2,00 CLN: 4,50 NTS: 0,50</t>
  </si>
  <si>
    <t>LUK: 2,79 LUC: 1,21 HNK: 1,77 CLN: 1,80 NTS: 1,00</t>
  </si>
  <si>
    <t>LUK: 0,10 HNK: 0,10 CLN: 0,11</t>
  </si>
  <si>
    <t>Nhu cầu chuyển mục đích sang đất tín ngưỡng</t>
  </si>
  <si>
    <t>Nhu cầu chuyển mục đích sang đất phi nông nghiệp khác</t>
  </si>
  <si>
    <t>LUK: 25,00 CLN: 25,00</t>
  </si>
  <si>
    <t>LUK: 31,44 CLN: 18,56</t>
  </si>
  <si>
    <t>LUK: 20,00 CLN: 30,00</t>
  </si>
  <si>
    <t>LUK: 24,00 CLN: 26,00</t>
  </si>
  <si>
    <t>LUK: 33,00 LUC: 12,00 HNK: 13,00 NTS: 2,00</t>
  </si>
  <si>
    <t>LUK: 28,00 LUC: 12,00 HNK: 10,00</t>
  </si>
  <si>
    <t>LUK: 20,00 HNK: 18,00 NTS: 2,00</t>
  </si>
  <si>
    <t>LUK: 45,00 LUC: 10,00 HNK: 5,00</t>
  </si>
  <si>
    <t>LUK: 40,00 LUC: 10,00</t>
  </si>
  <si>
    <t>LUK: 70,00 LUC: 10,00 HNK: 4,00 NTS: 1,00</t>
  </si>
  <si>
    <t>LUK: 20,00 LUC: 10,00 HNK: 5,00</t>
  </si>
  <si>
    <t>LUK: 65,00 LUC: 10,00 HNK: 11,00</t>
  </si>
  <si>
    <t>LUK: 60,00 HNK: 10,00</t>
  </si>
  <si>
    <t>TT Bến Cầu, Lợi Thuận, Tiên Thuận</t>
  </si>
  <si>
    <t>Nhu cầu chuyển mục đích sang đất cơ sở y tế</t>
  </si>
  <si>
    <t>Đất ở nông thôn</t>
  </si>
  <si>
    <t>Đất cơ sở giáo dục đào tạo</t>
  </si>
  <si>
    <t>Đất công viên - cây xanh</t>
  </si>
  <si>
    <t xml:space="preserve">Đất giao thông </t>
  </si>
  <si>
    <t>Khu hành chính mới huyện Bến Cầu</t>
  </si>
  <si>
    <t>Viện kiểm sát huyện Bến Cầu</t>
  </si>
  <si>
    <t>DANH MỤC CÔNG TRÌNH, DỰ ÁN THỰC HIỆN TRONG ĐIỀU CHỈNH QUY HOẠCH GIAI ĐOẠN 2021-2030 VÀ 
KẾ HOẠCH SỬ DỤNG ĐẤT NĂM 2025 XÃ AN THẠNH, HUYỆN BẾN CẦU - TỈNH TÂY NINH</t>
  </si>
  <si>
    <t>DANH MỤC CÔNG TRÌNH, DỰ ÁN THỰC HIỆN TRONG ĐIỀU CHỈNH QUY HOẠCH GIAI ĐOẠN 2021-2030 VÀ 
KẾ HOẠCH SỬ DỤNG ĐẤT NĂM 2025 XÃ LỢI THUẬN, HUYỆN BẾN CẦU - TỈNH TÂY NINH</t>
  </si>
  <si>
    <t>DANH MỤC CÔNG TRÌNH, DỰ ÁN THỰC HIỆN TRONG ĐIỀU CHỈNH QUY HOẠCH GIAI ĐOẠN 2021-2030 VÀ 
KẾ HOẠCH SỬ DỤNG ĐẤT NĂM 2025 THỊ TRẤN BẾN CẦU, HUYỆN BẾN CẦU - TỈNH TÂY NINH</t>
  </si>
  <si>
    <t>DANH MỤC CÔNG TRÌNH, DỰ ÁN THỰC HIỆN TRONG ĐIỀU CHỈNH QUY HOẠCH GIAI ĐOẠN 2021-2030 VÀ 
KẾ HOẠCH SỬ DỤNG ĐẤT NĂM 2025 XÃ TIÊN THUẬN, HUYỆN BẾN CẦU - TỈNH TÂY NINH</t>
  </si>
  <si>
    <t>DANH MỤC CÔNG TRÌNH, DỰ ÁN THỰC HIỆN TRONG ĐIỀU CHỈNH QUY HOẠCH GIAI ĐOẠN 2021-2030 VÀ 
KẾ HOẠCH SỬ DỤNG ĐẤT NĂM 2025 XÃ LONG THUẬN, HUYỆN BẾN CẦU - TỈNH TÂY NINH</t>
  </si>
  <si>
    <t>DANH MỤC CÔNG TRÌNH, DỰ ÁN THỰC HIỆN TRONG ĐIỀU CHỈNH QUY HOẠCH GIAI ĐOẠN 2021-2030 VÀ 
KẾ HOẠCH SỬ DỤNG ĐẤT NĂM 2025 XÃ LONG KHÁNH, HUYỆN BẾN CẦU - TỈNH TÂY NINH</t>
  </si>
  <si>
    <t>DANH MỤC CÔNG TRÌNH, DỰ ÁN THỰC HIỆN TRONG ĐIỀU CHỈNH QUY HOẠCH GIAI ĐOẠN 2021-2030 VÀ 
KẾ HOẠCH SỬ DỤNG ĐẤT NĂM 2025 XÃ LONG GIANG, HUYỆN BẾN CẦU - TỈNH TÂY NINH</t>
  </si>
  <si>
    <t>DANH MỤC CÔNG TRÌNH, DỰ ÁN THỰC HIỆN TRONG ĐIỀU CHỈNH QUY HOẠCH GIAI ĐOẠN 2021-2030 VÀ 
KẾ HOẠCH SỬ DỤNG ĐẤT NĂM 2025 XÃ LONG CHỮ, HUYỆN BẾN CẦU - TỈNH TÂY NINH</t>
  </si>
  <si>
    <t>DANH MỤC CÔNG TRÌNH, DỰ ÁN THỰC HIỆN TRONG ĐIỀU CHỈNH QUY HOẠCH GIAI ĐOẠN 2021-2030 VÀ 
KẾ HOẠCH SỬ DỤNG ĐẤT NĂM 2025 XÃ LONG PHƯỚC, HUYỆN BẾN CẦU - TỈNH TÂY NINH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</si>
</sst>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 _₫_-;\-* #,##0.00\ _₫_-;_-* &quot;-&quot;??\ _₫_-;_-@_-"/>
    <numFmt numFmtId="165" formatCode="##,###.##"/>
    <numFmt numFmtId="166" formatCode="0.0"/>
    <numFmt numFmtId="167" formatCode="#,##0.0"/>
    <numFmt numFmtId="168" formatCode="#,##0.00000"/>
    <numFmt numFmtId="169" formatCode="0_);\(0\)"/>
  </numFmts>
  <fonts count="53" x14ac:knownFonts="1">
    <font>
      <sz val="10"/>
      <name val="Arial"/>
      <family val="2"/>
    </font>
    <font>
      <sz val="11"/>
      <color theme="1"/>
      <name val="Calibri"/>
      <family val="2"/>
      <charset val="163"/>
      <scheme val="minor"/>
    </font>
    <font>
      <sz val="11"/>
      <color theme="1"/>
      <name val="Calibri"/>
      <family val="2"/>
      <charset val="163"/>
      <scheme val="minor"/>
    </font>
    <font>
      <sz val="11"/>
      <color theme="1"/>
      <name val="Calibri"/>
      <family val="2"/>
      <charset val="163"/>
      <scheme val="minor"/>
    </font>
    <font>
      <b/>
      <sz val="8"/>
      <color indexed="12"/>
      <name val="Arial"/>
      <family val="2"/>
    </font>
    <font>
      <sz val="8"/>
      <color indexed="8"/>
      <name val="Arial"/>
      <family val="2"/>
    </font>
    <font>
      <b/>
      <sz val="12"/>
      <name val="Arial"/>
      <family val="2"/>
    </font>
    <font>
      <sz val="10"/>
      <name val="Arial"/>
      <family val="2"/>
    </font>
    <font>
      <b/>
      <sz val="10"/>
      <name val="Times New Roman"/>
      <family val="1"/>
    </font>
    <font>
      <sz val="10"/>
      <name val="Times New Roman"/>
      <family val="1"/>
    </font>
    <font>
      <i/>
      <sz val="10"/>
      <name val="Times New Roman"/>
      <family val="1"/>
    </font>
    <font>
      <sz val="10"/>
      <color rgb="FFFF0000"/>
      <name val="Times New Roman"/>
      <family val="1"/>
    </font>
    <font>
      <sz val="10"/>
      <name val="Arial"/>
      <family val="2"/>
    </font>
    <font>
      <b/>
      <i/>
      <sz val="10"/>
      <name val="Times New Roman"/>
      <family val="1"/>
    </font>
    <font>
      <sz val="11"/>
      <color theme="1"/>
      <name val="Calibri"/>
      <family val="2"/>
      <scheme val="minor"/>
    </font>
    <font>
      <i/>
      <sz val="10"/>
      <color rgb="FFFF0000"/>
      <name val="Times New Roman"/>
      <family val="1"/>
    </font>
    <font>
      <b/>
      <sz val="12"/>
      <name val="Times New Roman"/>
      <family val="1"/>
    </font>
    <font>
      <b/>
      <sz val="11"/>
      <name val="Times New Roman"/>
      <family val="1"/>
    </font>
    <font>
      <sz val="11"/>
      <name val="Times New Roman"/>
      <family val="1"/>
    </font>
    <font>
      <b/>
      <sz val="13"/>
      <name val="Times New Roman"/>
      <family val="1"/>
    </font>
    <font>
      <b/>
      <sz val="15"/>
      <name val="Times New Roman"/>
      <family val="1"/>
    </font>
    <font>
      <sz val="10"/>
      <color rgb="FF0000CC"/>
      <name val="Times New Roman"/>
      <family val="1"/>
    </font>
    <font>
      <sz val="11"/>
      <color rgb="FFFF0000"/>
      <name val="Times New Roman"/>
      <family val="1"/>
    </font>
    <font>
      <i/>
      <sz val="11"/>
      <color rgb="FFFF0000"/>
      <name val="Times New Roman"/>
      <family val="1"/>
    </font>
    <font>
      <i/>
      <sz val="11"/>
      <name val="Times New Roman"/>
      <family val="1"/>
    </font>
    <font>
      <sz val="10"/>
      <name val="VNI-Helve-Condense"/>
    </font>
    <font>
      <b/>
      <sz val="9"/>
      <color indexed="81"/>
      <name val="Tahoma"/>
      <family val="2"/>
    </font>
    <font>
      <sz val="9"/>
      <color indexed="81"/>
      <name val="Tahoma"/>
      <family val="2"/>
    </font>
    <font>
      <b/>
      <sz val="9"/>
      <name val="Times New Roman"/>
      <family val="1"/>
    </font>
    <font>
      <sz val="9"/>
      <name val="Times New Roman"/>
      <family val="1"/>
    </font>
    <font>
      <i/>
      <sz val="9"/>
      <name val="Times New Roman"/>
      <family val="1"/>
    </font>
    <font>
      <sz val="11"/>
      <name val="VNI-Times"/>
    </font>
    <font>
      <i/>
      <sz val="9"/>
      <color rgb="FFFF0000"/>
      <name val="Times New Roman"/>
      <family val="1"/>
    </font>
    <font>
      <sz val="13"/>
      <name val="Arial"/>
      <family val="2"/>
    </font>
    <font>
      <sz val="6"/>
      <name val="Times New Roman"/>
      <family val="1"/>
    </font>
    <font>
      <sz val="12"/>
      <name val="Times New Roman"/>
      <family val="1"/>
    </font>
    <font>
      <i/>
      <vertAlign val="superscript"/>
      <sz val="10"/>
      <name val="Times New Roman"/>
      <family val="1"/>
    </font>
    <font>
      <sz val="13"/>
      <name val="Times New Roman"/>
      <family val="1"/>
    </font>
    <font>
      <sz val="9"/>
      <color rgb="FFFF0000"/>
      <name val="Times New Roman"/>
      <family val="1"/>
    </font>
    <font>
      <sz val="10"/>
      <color rgb="FF0070C0"/>
      <name val="Times New Roman"/>
      <family val="1"/>
    </font>
    <font>
      <sz val="8"/>
      <name val="Times New Roman"/>
      <family val="1"/>
    </font>
    <font>
      <i/>
      <sz val="9"/>
      <color theme="1"/>
      <name val="Times New Roman"/>
      <family val="1"/>
    </font>
    <font>
      <b/>
      <sz val="10"/>
      <name val="Times New Roman"/>
      <family val="1"/>
      <charset val="163"/>
    </font>
    <font>
      <sz val="10"/>
      <name val="Times New Roman"/>
      <family val="1"/>
      <charset val="163"/>
    </font>
    <font>
      <b/>
      <sz val="12"/>
      <name val="Times New Roman"/>
      <family val="1"/>
      <charset val="163"/>
    </font>
    <font>
      <sz val="12"/>
      <name val="Times New Roman"/>
      <family val="1"/>
      <charset val="163"/>
    </font>
    <font>
      <b/>
      <sz val="13"/>
      <name val="Times New Roman"/>
      <family val="1"/>
      <charset val="163"/>
    </font>
    <font>
      <sz val="13"/>
      <name val="Times New Roman"/>
      <family val="1"/>
      <charset val="163"/>
    </font>
    <font>
      <b/>
      <sz val="9"/>
      <name val="Times New Roman"/>
      <family val="1"/>
      <charset val="163"/>
    </font>
    <font>
      <sz val="9"/>
      <name val="Times New Roman"/>
      <family val="1"/>
      <charset val="163"/>
    </font>
    <font>
      <sz val="6"/>
      <name val="Times New Roman"/>
      <family val="1"/>
      <charset val="163"/>
    </font>
    <font>
      <i/>
      <sz val="9"/>
      <name val="Times New Roman"/>
      <family val="1"/>
      <charset val="163"/>
    </font>
    <font>
      <i/>
      <sz val="10"/>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27">
    <xf numFmtId="0" fontId="0" fillId="0" borderId="0"/>
    <xf numFmtId="165" fontId="4" fillId="0" borderId="3" applyBorder="0"/>
    <xf numFmtId="165" fontId="5" fillId="0" borderId="2">
      <protection locked="0"/>
    </xf>
    <xf numFmtId="0" fontId="6" fillId="0" borderId="4" applyNumberFormat="0" applyAlignment="0" applyProtection="0">
      <alignment horizontal="left" vertical="center"/>
    </xf>
    <xf numFmtId="0" fontId="6" fillId="0" borderId="5">
      <alignment horizontal="left" vertical="center"/>
    </xf>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3" fillId="0" borderId="0"/>
    <xf numFmtId="0" fontId="7" fillId="0" borderId="0"/>
    <xf numFmtId="0" fontId="7" fillId="0" borderId="0"/>
    <xf numFmtId="0" fontId="2" fillId="0" borderId="0"/>
    <xf numFmtId="0" fontId="12" fillId="0" borderId="0"/>
    <xf numFmtId="43" fontId="7" fillId="0" borderId="0" applyFont="0" applyFill="0" applyBorder="0" applyAlignment="0" applyProtection="0"/>
    <xf numFmtId="0" fontId="1" fillId="0" borderId="0"/>
    <xf numFmtId="0" fontId="7" fillId="0" borderId="0"/>
    <xf numFmtId="43" fontId="7" fillId="0" borderId="0" applyFont="0" applyFill="0" applyBorder="0" applyAlignment="0" applyProtection="0"/>
    <xf numFmtId="0" fontId="1" fillId="0" borderId="0"/>
    <xf numFmtId="0" fontId="1" fillId="0" borderId="0"/>
    <xf numFmtId="0" fontId="7" fillId="0" borderId="0"/>
    <xf numFmtId="0" fontId="14" fillId="0" borderId="0"/>
    <xf numFmtId="0" fontId="14" fillId="0" borderId="0"/>
    <xf numFmtId="164" fontId="7" fillId="0" borderId="0" applyFont="0" applyFill="0" applyBorder="0" applyAlignment="0" applyProtection="0"/>
    <xf numFmtId="0" fontId="25" fillId="0" borderId="0"/>
    <xf numFmtId="0" fontId="31" fillId="0" borderId="0"/>
  </cellStyleXfs>
  <cellXfs count="453">
    <xf numFmtId="0" fontId="0" fillId="0" borderId="0" xfId="0"/>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4" fontId="8" fillId="0" borderId="1" xfId="0" applyNumberFormat="1" applyFont="1" applyBorder="1" applyAlignment="1">
      <alignment vertical="center" wrapText="1"/>
    </xf>
    <xf numFmtId="4" fontId="8" fillId="0" borderId="1" xfId="0" applyNumberFormat="1" applyFont="1" applyBorder="1" applyAlignment="1">
      <alignment horizontal="center" vertical="center" wrapText="1"/>
    </xf>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4" fontId="9" fillId="0" borderId="1" xfId="0" applyNumberFormat="1" applyFont="1" applyBorder="1" applyAlignment="1">
      <alignment vertical="center" wrapText="1"/>
    </xf>
    <xf numFmtId="4" fontId="9" fillId="0" borderId="1" xfId="0" applyNumberFormat="1" applyFont="1" applyBorder="1" applyAlignment="1">
      <alignment horizontal="center" vertical="center" wrapText="1"/>
    </xf>
    <xf numFmtId="0" fontId="9" fillId="0" borderId="0" xfId="0" applyFont="1" applyAlignment="1">
      <alignment vertical="center" wrapText="1"/>
    </xf>
    <xf numFmtId="2"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3" fillId="0" borderId="0" xfId="0" applyFont="1" applyAlignment="1">
      <alignment vertical="center"/>
    </xf>
    <xf numFmtId="0" fontId="9" fillId="0" borderId="1" xfId="0" applyFont="1" applyBorder="1" applyAlignment="1">
      <alignment vertical="center"/>
    </xf>
    <xf numFmtId="0" fontId="8" fillId="0" borderId="1" xfId="0" applyFont="1" applyBorder="1" applyAlignment="1">
      <alignment horizontal="center" vertical="center"/>
    </xf>
    <xf numFmtId="2"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4" fontId="10" fillId="0" borderId="1" xfId="0" applyNumberFormat="1" applyFont="1" applyBorder="1" applyAlignment="1">
      <alignment vertical="center" wrapText="1"/>
    </xf>
    <xf numFmtId="4" fontId="10" fillId="0" borderId="1" xfId="0" applyNumberFormat="1" applyFont="1" applyBorder="1" applyAlignment="1">
      <alignment horizontal="center" vertical="center" wrapText="1"/>
    </xf>
    <xf numFmtId="0" fontId="10" fillId="0" borderId="1" xfId="0" applyFont="1" applyBorder="1" applyAlignment="1">
      <alignment vertical="center"/>
    </xf>
    <xf numFmtId="2" fontId="10" fillId="0" borderId="1" xfId="0" applyNumberFormat="1" applyFont="1" applyBorder="1" applyAlignment="1">
      <alignment horizontal="center" vertical="center" wrapText="1"/>
    </xf>
    <xf numFmtId="0" fontId="8" fillId="0" borderId="1" xfId="0" applyFont="1" applyBorder="1" applyAlignment="1">
      <alignment vertical="center"/>
    </xf>
    <xf numFmtId="0" fontId="13"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4" fontId="11" fillId="0" borderId="1" xfId="0" applyNumberFormat="1" applyFont="1" applyBorder="1" applyAlignment="1">
      <alignment vertical="center" wrapText="1"/>
    </xf>
    <xf numFmtId="4" fontId="11" fillId="0" borderId="1" xfId="0" applyNumberFormat="1" applyFont="1" applyBorder="1" applyAlignment="1">
      <alignment horizontal="center" vertical="center" wrapText="1"/>
    </xf>
    <xf numFmtId="0" fontId="11" fillId="0" borderId="1" xfId="0" applyFont="1" applyBorder="1" applyAlignment="1">
      <alignment vertical="center"/>
    </xf>
    <xf numFmtId="2"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2" fontId="10" fillId="0" borderId="1" xfId="0" applyNumberFormat="1"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7" fillId="0" borderId="0" xfId="0"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0" fontId="18" fillId="0" borderId="0" xfId="0" applyFont="1" applyFill="1" applyAlignment="1">
      <alignment horizontal="left" vertical="center"/>
    </xf>
    <xf numFmtId="0" fontId="20"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4" fontId="8" fillId="0" borderId="6" xfId="0" applyNumberFormat="1" applyFont="1" applyFill="1" applyBorder="1" applyAlignment="1">
      <alignment horizontal="center" vertical="center" wrapText="1"/>
    </xf>
    <xf numFmtId="4" fontId="8" fillId="0" borderId="7"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18" fillId="0" borderId="0" xfId="0" applyFont="1" applyFill="1" applyAlignment="1">
      <alignment horizontal="center" vertical="center"/>
    </xf>
    <xf numFmtId="0" fontId="8"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4" fontId="21" fillId="0" borderId="1" xfId="0" applyNumberFormat="1" applyFont="1" applyFill="1" applyBorder="1" applyAlignment="1">
      <alignment vertical="center" wrapText="1"/>
    </xf>
    <xf numFmtId="1" fontId="21" fillId="0" borderId="1" xfId="0" applyNumberFormat="1" applyFont="1" applyFill="1" applyBorder="1" applyAlignment="1">
      <alignment horizontal="center" vertical="center" wrapText="1"/>
    </xf>
    <xf numFmtId="2"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0" xfId="0" applyFont="1" applyFill="1" applyAlignment="1">
      <alignment vertical="center"/>
    </xf>
    <xf numFmtId="0" fontId="11" fillId="0" borderId="1" xfId="0" applyFont="1" applyFill="1" applyBorder="1" applyAlignment="1">
      <alignment horizontal="justify" vertical="center" wrapText="1"/>
    </xf>
    <xf numFmtId="4" fontId="11" fillId="0" borderId="1" xfId="0" applyNumberFormat="1" applyFont="1" applyFill="1" applyBorder="1" applyAlignment="1">
      <alignment vertical="center" wrapText="1"/>
    </xf>
    <xf numFmtId="4" fontId="10" fillId="0" borderId="1" xfId="0" applyNumberFormat="1" applyFont="1" applyFill="1" applyBorder="1" applyAlignment="1">
      <alignment vertical="center" wrapText="1"/>
    </xf>
    <xf numFmtId="2" fontId="11" fillId="0" borderId="1" xfId="0" applyNumberFormat="1" applyFont="1" applyFill="1" applyBorder="1" applyAlignment="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1" fillId="0" borderId="0" xfId="0" applyFont="1" applyFill="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2" fontId="10" fillId="0" borderId="1"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10" fillId="0" borderId="0" xfId="0" applyFont="1" applyFill="1" applyAlignment="1">
      <alignment vertical="center"/>
    </xf>
    <xf numFmtId="4" fontId="10" fillId="0" borderId="0" xfId="0" applyNumberFormat="1" applyFont="1" applyFill="1" applyAlignment="1">
      <alignment vertical="center"/>
    </xf>
    <xf numFmtId="0" fontId="11" fillId="0" borderId="1" xfId="0" applyFont="1" applyFill="1" applyBorder="1" applyAlignment="1">
      <alignment vertical="center" wrapText="1"/>
    </xf>
    <xf numFmtId="4" fontId="11" fillId="0" borderId="1" xfId="0" applyNumberFormat="1"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22" fillId="0" borderId="0" xfId="0" applyFont="1" applyFill="1" applyAlignment="1">
      <alignment vertical="center" wrapText="1"/>
    </xf>
    <xf numFmtId="0" fontId="22" fillId="0" borderId="0" xfId="0" applyFont="1" applyFill="1" applyAlignment="1">
      <alignment horizontal="left" vertical="center"/>
    </xf>
    <xf numFmtId="0" fontId="23" fillId="0" borderId="0" xfId="0" applyFont="1" applyFill="1" applyAlignment="1">
      <alignment vertical="center" wrapText="1"/>
    </xf>
    <xf numFmtId="0" fontId="10" fillId="0" borderId="1" xfId="0" applyFont="1" applyFill="1" applyBorder="1" applyAlignment="1">
      <alignment vertical="center" wrapText="1"/>
    </xf>
    <xf numFmtId="4" fontId="10" fillId="0" borderId="1"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24" fillId="0" borderId="0" xfId="0" applyFont="1" applyFill="1" applyAlignment="1">
      <alignment vertical="center" wrapText="1"/>
    </xf>
    <xf numFmtId="0" fontId="24" fillId="0" borderId="0" xfId="0" applyFont="1" applyFill="1" applyAlignment="1">
      <alignment horizontal="left" vertical="center"/>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4" fontId="17" fillId="0" borderId="1" xfId="0" applyNumberFormat="1" applyFont="1" applyFill="1" applyBorder="1" applyAlignment="1">
      <alignment vertical="center" wrapText="1"/>
    </xf>
    <xf numFmtId="0" fontId="18" fillId="0" borderId="0" xfId="0" applyFont="1" applyFill="1" applyAlignment="1">
      <alignment horizontal="right" vertical="center" wrapText="1"/>
    </xf>
    <xf numFmtId="3" fontId="18" fillId="0" borderId="0" xfId="0" applyNumberFormat="1" applyFont="1" applyFill="1" applyAlignment="1">
      <alignment vertical="center" wrapText="1"/>
    </xf>
    <xf numFmtId="0" fontId="17" fillId="0" borderId="0" xfId="0" applyFont="1" applyFill="1" applyAlignment="1">
      <alignment vertical="center"/>
    </xf>
    <xf numFmtId="0" fontId="9" fillId="0" borderId="0" xfId="0" applyFont="1" applyFill="1" applyAlignment="1">
      <alignment vertical="center"/>
    </xf>
    <xf numFmtId="2" fontId="9" fillId="0" borderId="0" xfId="0" applyNumberFormat="1" applyFont="1" applyFill="1" applyAlignment="1">
      <alignment vertical="center"/>
    </xf>
    <xf numFmtId="168" fontId="9" fillId="0" borderId="0" xfId="0" applyNumberFormat="1"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4" fontId="8" fillId="0" borderId="1" xfId="0" applyNumberFormat="1" applyFont="1" applyFill="1" applyBorder="1" applyAlignment="1">
      <alignment vertical="center" wrapText="1"/>
    </xf>
    <xf numFmtId="168" fontId="8" fillId="0" borderId="1" xfId="0" applyNumberFormat="1" applyFont="1" applyFill="1" applyBorder="1" applyAlignment="1">
      <alignment vertical="center" wrapText="1"/>
    </xf>
    <xf numFmtId="4" fontId="8"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2"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4" fontId="9" fillId="0" borderId="1" xfId="0" applyNumberFormat="1" applyFont="1" applyFill="1" applyBorder="1" applyAlignment="1">
      <alignment vertical="center" wrapText="1"/>
    </xf>
    <xf numFmtId="168" fontId="9" fillId="0" borderId="1" xfId="0" applyNumberFormat="1" applyFont="1" applyFill="1" applyBorder="1" applyAlignment="1">
      <alignment vertical="center" wrapText="1"/>
    </xf>
    <xf numFmtId="4"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8" fillId="0" borderId="0" xfId="0" applyFont="1" applyFill="1" applyAlignment="1">
      <alignment vertical="center"/>
    </xf>
    <xf numFmtId="1"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13" fillId="0" borderId="0" xfId="0" applyFont="1" applyFill="1" applyAlignment="1">
      <alignment vertical="center"/>
    </xf>
    <xf numFmtId="2" fontId="9" fillId="0" borderId="1" xfId="0" applyNumberFormat="1" applyFont="1" applyFill="1" applyBorder="1" applyAlignment="1">
      <alignment vertical="center" wrapText="1"/>
    </xf>
    <xf numFmtId="168" fontId="10" fillId="0" borderId="1" xfId="0" applyNumberFormat="1" applyFont="1" applyFill="1" applyBorder="1" applyAlignment="1">
      <alignment vertical="center" wrapText="1"/>
    </xf>
    <xf numFmtId="0" fontId="10" fillId="0" borderId="1" xfId="0" applyFont="1" applyFill="1" applyBorder="1" applyAlignment="1">
      <alignment horizontal="center" vertical="center"/>
    </xf>
    <xf numFmtId="1" fontId="9" fillId="0" borderId="1" xfId="0" applyNumberFormat="1" applyFont="1" applyFill="1" applyBorder="1" applyAlignment="1">
      <alignment horizontal="center" vertical="center"/>
    </xf>
    <xf numFmtId="2" fontId="9" fillId="0" borderId="1" xfId="0" applyNumberFormat="1" applyFont="1" applyFill="1" applyBorder="1" applyAlignment="1">
      <alignment vertical="center"/>
    </xf>
    <xf numFmtId="168" fontId="9" fillId="0" borderId="1" xfId="0" applyNumberFormat="1" applyFont="1" applyFill="1" applyBorder="1" applyAlignment="1">
      <alignment vertical="center"/>
    </xf>
    <xf numFmtId="4" fontId="9" fillId="0" borderId="1" xfId="0" applyNumberFormat="1" applyFont="1" applyFill="1" applyBorder="1" applyAlignment="1">
      <alignment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4" fontId="9" fillId="0" borderId="1" xfId="0" applyNumberFormat="1" applyFont="1" applyFill="1" applyBorder="1" applyAlignment="1">
      <alignment horizontal="right" vertical="center" wrapText="1"/>
    </xf>
    <xf numFmtId="0" fontId="13" fillId="0" borderId="1" xfId="0" applyFont="1" applyFill="1" applyBorder="1" applyAlignment="1">
      <alignment horizontal="center" vertical="center"/>
    </xf>
    <xf numFmtId="2" fontId="10" fillId="0" borderId="1" xfId="0" applyNumberFormat="1" applyFont="1" applyFill="1" applyBorder="1" applyAlignment="1">
      <alignment vertical="center" wrapText="1"/>
    </xf>
    <xf numFmtId="1" fontId="10"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4" fontId="13" fillId="0" borderId="1" xfId="0" applyNumberFormat="1" applyFont="1" applyFill="1" applyBorder="1" applyAlignment="1">
      <alignment vertical="center" wrapText="1"/>
    </xf>
    <xf numFmtId="4" fontId="13" fillId="0" borderId="1"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4" fontId="8" fillId="0" borderId="1" xfId="0" applyNumberFormat="1" applyFont="1" applyFill="1" applyBorder="1" applyAlignment="1">
      <alignment vertical="center"/>
    </xf>
    <xf numFmtId="168" fontId="8" fillId="0" borderId="1" xfId="0" applyNumberFormat="1" applyFont="1" applyFill="1" applyBorder="1" applyAlignment="1">
      <alignment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xf>
    <xf numFmtId="0" fontId="8" fillId="0" borderId="1" xfId="0" applyFont="1" applyFill="1" applyBorder="1" applyAlignment="1">
      <alignment vertical="center" wrapText="1"/>
    </xf>
    <xf numFmtId="4" fontId="8" fillId="0" borderId="0" xfId="0" applyNumberFormat="1" applyFont="1" applyFill="1" applyAlignment="1">
      <alignment vertical="center"/>
    </xf>
    <xf numFmtId="2"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vertical="center" wrapText="1"/>
    </xf>
    <xf numFmtId="0" fontId="8" fillId="0" borderId="0" xfId="0" applyFont="1" applyFill="1" applyAlignment="1">
      <alignment vertical="center" wrapText="1"/>
    </xf>
    <xf numFmtId="0" fontId="10" fillId="0" borderId="0" xfId="0" applyFont="1" applyFill="1" applyAlignment="1">
      <alignment horizontal="center" vertical="center" wrapText="1"/>
    </xf>
    <xf numFmtId="0" fontId="8" fillId="0" borderId="12" xfId="0" applyFont="1" applyFill="1" applyBorder="1" applyAlignment="1">
      <alignment horizontal="center" vertical="center"/>
    </xf>
    <xf numFmtId="0" fontId="9" fillId="0" borderId="12" xfId="0" applyFont="1" applyFill="1" applyBorder="1" applyAlignment="1">
      <alignment horizontal="center" vertical="center"/>
    </xf>
    <xf numFmtId="0" fontId="10"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8" fillId="0" borderId="1" xfId="0" applyFont="1" applyFill="1" applyBorder="1" applyAlignment="1">
      <alignment horizontal="center" vertical="center" wrapText="1"/>
    </xf>
    <xf numFmtId="0" fontId="8" fillId="0" borderId="12" xfId="0" applyFont="1" applyFill="1" applyBorder="1" applyAlignment="1">
      <alignment horizontal="center" vertical="center" wrapText="1"/>
    </xf>
    <xf numFmtId="4" fontId="9" fillId="0" borderId="0" xfId="0" applyNumberFormat="1" applyFont="1" applyFill="1" applyAlignment="1">
      <alignment horizontal="center" vertical="center" wrapText="1"/>
    </xf>
    <xf numFmtId="4" fontId="10" fillId="0" borderId="0" xfId="0" applyNumberFormat="1" applyFont="1" applyFill="1" applyAlignment="1">
      <alignment horizontal="center" vertical="center" wrapText="1"/>
    </xf>
    <xf numFmtId="4" fontId="8" fillId="0" borderId="0" xfId="0" applyNumberFormat="1" applyFont="1" applyFill="1" applyAlignment="1">
      <alignment horizontal="center" vertical="center" wrapText="1"/>
    </xf>
    <xf numFmtId="4" fontId="10"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4" fontId="9" fillId="0" borderId="1" xfId="0" applyNumberFormat="1" applyFont="1" applyFill="1" applyBorder="1" applyAlignment="1">
      <alignment horizontal="center" vertical="center"/>
    </xf>
    <xf numFmtId="0" fontId="9" fillId="0" borderId="1" xfId="0" quotePrefix="1" applyFont="1" applyFill="1" applyBorder="1" applyAlignment="1">
      <alignment horizontal="center" vertical="center"/>
    </xf>
    <xf numFmtId="4" fontId="10" fillId="0" borderId="1" xfId="0" applyNumberFormat="1" applyFont="1" applyFill="1" applyBorder="1" applyAlignment="1">
      <alignment horizontal="center" vertical="center"/>
    </xf>
    <xf numFmtId="4" fontId="10" fillId="0" borderId="1" xfId="0" applyNumberFormat="1" applyFont="1" applyFill="1" applyBorder="1" applyAlignment="1">
      <alignment vertical="center"/>
    </xf>
    <xf numFmtId="0" fontId="8" fillId="0" borderId="0" xfId="25" applyNumberFormat="1" applyFont="1" applyFill="1" applyBorder="1" applyAlignment="1">
      <alignment vertical="center" wrapText="1"/>
    </xf>
    <xf numFmtId="0" fontId="7" fillId="0" borderId="0" xfId="0" applyFont="1" applyFill="1"/>
    <xf numFmtId="0" fontId="9" fillId="0" borderId="0" xfId="0" applyNumberFormat="1" applyFont="1" applyFill="1" applyBorder="1" applyAlignment="1">
      <alignment horizontal="center" vertical="center" wrapText="1"/>
    </xf>
    <xf numFmtId="2" fontId="9" fillId="0" borderId="0" xfId="0" applyNumberFormat="1" applyFont="1" applyFill="1" applyBorder="1" applyAlignment="1">
      <alignment vertical="center" wrapText="1"/>
    </xf>
    <xf numFmtId="2" fontId="9"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23" applyFont="1" applyFill="1" applyBorder="1" applyAlignment="1">
      <alignment horizontal="justify" vertical="center" wrapText="1"/>
    </xf>
    <xf numFmtId="0" fontId="8" fillId="0" borderId="1" xfId="9" applyNumberFormat="1" applyFont="1" applyFill="1" applyBorder="1" applyAlignment="1">
      <alignment horizontal="center" vertical="center" wrapText="1"/>
    </xf>
    <xf numFmtId="0" fontId="8" fillId="0" borderId="1" xfId="9" applyFont="1" applyFill="1" applyBorder="1" applyAlignment="1">
      <alignment horizontal="center" vertical="center" wrapText="1"/>
    </xf>
    <xf numFmtId="0" fontId="8" fillId="0" borderId="1" xfId="9" applyFont="1" applyFill="1" applyBorder="1" applyAlignment="1">
      <alignment vertical="center" wrapText="1"/>
    </xf>
    <xf numFmtId="2" fontId="8" fillId="0" borderId="1" xfId="9" applyNumberFormat="1" applyFont="1" applyFill="1" applyBorder="1" applyAlignment="1">
      <alignment horizontal="right" vertical="center" wrapText="1"/>
    </xf>
    <xf numFmtId="0" fontId="9" fillId="0" borderId="1" xfId="0" applyNumberFormat="1" applyFont="1" applyFill="1" applyBorder="1" applyAlignment="1">
      <alignment horizontal="center" vertical="center"/>
    </xf>
    <xf numFmtId="0" fontId="9" fillId="0" borderId="1" xfId="9" applyFont="1" applyFill="1" applyBorder="1" applyAlignment="1">
      <alignment horizontal="center" vertical="center" wrapText="1"/>
    </xf>
    <xf numFmtId="0" fontId="9" fillId="0" borderId="1" xfId="9" applyFont="1" applyFill="1" applyBorder="1" applyAlignment="1">
      <alignment vertical="center" wrapText="1"/>
    </xf>
    <xf numFmtId="2" fontId="9" fillId="0" borderId="1" xfId="9"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xf>
    <xf numFmtId="0" fontId="9" fillId="0" borderId="1" xfId="0" applyNumberFormat="1" applyFont="1" applyFill="1" applyBorder="1" applyAlignment="1">
      <alignment horizontal="center" vertical="center" wrapText="1"/>
    </xf>
    <xf numFmtId="0" fontId="9" fillId="0" borderId="1" xfId="23" applyFont="1" applyFill="1" applyBorder="1" applyAlignment="1">
      <alignment horizontal="justify" vertical="center" wrapText="1"/>
    </xf>
    <xf numFmtId="0" fontId="9" fillId="0" borderId="1" xfId="0" quotePrefix="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 fontId="9" fillId="0" borderId="1" xfId="24" applyNumberFormat="1" applyFont="1" applyFill="1" applyBorder="1" applyAlignment="1">
      <alignment horizontal="center" vertical="center" wrapText="1"/>
    </xf>
    <xf numFmtId="1" fontId="9" fillId="0" borderId="1" xfId="0" quotePrefix="1" applyNumberFormat="1" applyFont="1" applyFill="1" applyBorder="1" applyAlignment="1">
      <alignment horizontal="left" vertical="center" wrapText="1"/>
    </xf>
    <xf numFmtId="4" fontId="9" fillId="0" borderId="1" xfId="24" applyNumberFormat="1" applyFont="1" applyFill="1" applyBorder="1" applyAlignment="1">
      <alignment vertical="center"/>
    </xf>
    <xf numFmtId="2" fontId="9" fillId="0" borderId="1" xfId="0" applyNumberFormat="1" applyFont="1" applyFill="1" applyBorder="1" applyAlignment="1">
      <alignment horizontal="center" vertical="center"/>
    </xf>
    <xf numFmtId="0" fontId="8" fillId="0" borderId="1" xfId="23" applyFont="1" applyFill="1" applyBorder="1" applyAlignment="1">
      <alignment vertical="center" wrapText="1"/>
    </xf>
    <xf numFmtId="0" fontId="8" fillId="0" borderId="1" xfId="0" quotePrefix="1"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4" fontId="9" fillId="0" borderId="0" xfId="0" applyNumberFormat="1" applyFont="1" applyFill="1" applyBorder="1" applyAlignment="1">
      <alignment vertical="center" wrapText="1"/>
    </xf>
    <xf numFmtId="0" fontId="8" fillId="0" borderId="0" xfId="25" applyNumberFormat="1" applyFont="1" applyFill="1" applyBorder="1" applyAlignment="1">
      <alignment horizontal="center" vertical="center" wrapText="1"/>
    </xf>
    <xf numFmtId="0" fontId="7" fillId="0" borderId="1" xfId="0" applyFont="1" applyFill="1" applyBorder="1" applyAlignment="1">
      <alignment horizontal="center"/>
    </xf>
    <xf numFmtId="0" fontId="7" fillId="0" borderId="0" xfId="0" applyFont="1" applyFill="1" applyAlignment="1">
      <alignment horizontal="center"/>
    </xf>
    <xf numFmtId="0" fontId="8" fillId="2" borderId="1" xfId="0" applyFont="1" applyFill="1" applyBorder="1" applyAlignment="1">
      <alignment horizontal="center" vertical="center" wrapText="1"/>
    </xf>
    <xf numFmtId="4" fontId="28" fillId="0" borderId="14" xfId="0" applyNumberFormat="1" applyFont="1" applyBorder="1" applyAlignment="1">
      <alignment vertical="center"/>
    </xf>
    <xf numFmtId="4" fontId="28" fillId="0" borderId="2" xfId="0" applyNumberFormat="1" applyFont="1" applyBorder="1" applyAlignment="1">
      <alignment vertical="center"/>
    </xf>
    <xf numFmtId="4" fontId="29" fillId="0" borderId="2" xfId="0" applyNumberFormat="1" applyFont="1" applyBorder="1" applyAlignment="1">
      <alignment horizontal="right" vertical="center"/>
    </xf>
    <xf numFmtId="4" fontId="30" fillId="0" borderId="2" xfId="0" applyNumberFormat="1" applyFont="1" applyBorder="1" applyAlignment="1">
      <alignment horizontal="right" vertical="center"/>
    </xf>
    <xf numFmtId="4" fontId="30" fillId="0" borderId="2" xfId="0" applyNumberFormat="1" applyFont="1" applyBorder="1" applyAlignment="1">
      <alignment vertical="center"/>
    </xf>
    <xf numFmtId="4" fontId="29" fillId="0" borderId="2" xfId="0" applyNumberFormat="1" applyFont="1" applyFill="1" applyBorder="1" applyAlignment="1">
      <alignment horizontal="right" vertical="center"/>
    </xf>
    <xf numFmtId="4" fontId="29" fillId="0" borderId="2" xfId="0" applyNumberFormat="1" applyFont="1" applyBorder="1" applyAlignment="1">
      <alignment horizontal="right" vertical="center" wrapText="1"/>
    </xf>
    <xf numFmtId="4" fontId="29" fillId="0" borderId="2" xfId="0" applyNumberFormat="1" applyFont="1" applyBorder="1" applyAlignment="1">
      <alignment vertical="center"/>
    </xf>
    <xf numFmtId="4" fontId="30" fillId="0" borderId="2" xfId="0" applyNumberFormat="1" applyFont="1" applyBorder="1" applyAlignment="1">
      <alignment horizontal="right" vertical="center" wrapText="1"/>
    </xf>
    <xf numFmtId="4" fontId="28" fillId="0" borderId="2" xfId="0" applyNumberFormat="1" applyFont="1" applyBorder="1" applyAlignment="1">
      <alignment horizontal="right" vertical="center" wrapText="1"/>
    </xf>
    <xf numFmtId="4" fontId="28" fillId="0" borderId="2" xfId="0" applyNumberFormat="1" applyFont="1" applyFill="1" applyBorder="1" applyAlignment="1">
      <alignment horizontal="right" vertical="center" wrapText="1"/>
    </xf>
    <xf numFmtId="0" fontId="9" fillId="0" borderId="0" xfId="0" applyFont="1"/>
    <xf numFmtId="49" fontId="9" fillId="0" borderId="1" xfId="0" quotePrefix="1" applyNumberFormat="1" applyFont="1" applyFill="1" applyBorder="1" applyAlignment="1">
      <alignment horizontal="center" vertical="center"/>
    </xf>
    <xf numFmtId="0" fontId="10" fillId="0" borderId="1" xfId="0" applyFont="1" applyFill="1" applyBorder="1" applyAlignment="1" applyProtection="1">
      <alignment horizontal="left" vertical="center" wrapText="1"/>
      <protection locked="0"/>
    </xf>
    <xf numFmtId="3" fontId="10" fillId="0" borderId="1" xfId="0" applyNumberFormat="1" applyFont="1" applyFill="1" applyBorder="1" applyAlignment="1" applyProtection="1">
      <alignment horizontal="center" vertical="center"/>
      <protection locked="0"/>
    </xf>
    <xf numFmtId="4" fontId="10" fillId="0" borderId="1" xfId="0" applyNumberFormat="1" applyFont="1" applyFill="1" applyBorder="1" applyAlignment="1" applyProtection="1">
      <alignment horizontal="right" vertical="center"/>
      <protection locked="0"/>
    </xf>
    <xf numFmtId="0" fontId="9" fillId="0" borderId="1" xfId="0" applyFont="1" applyFill="1" applyBorder="1" applyAlignment="1" applyProtection="1">
      <alignment horizontal="left" vertical="center" wrapText="1"/>
      <protection locked="0"/>
    </xf>
    <xf numFmtId="3" fontId="9" fillId="0" borderId="1" xfId="0" applyNumberFormat="1" applyFont="1" applyFill="1" applyBorder="1" applyAlignment="1" applyProtection="1">
      <alignment horizontal="center" vertical="center"/>
      <protection locked="0"/>
    </xf>
    <xf numFmtId="4" fontId="9" fillId="0" borderId="1" xfId="0" applyNumberFormat="1" applyFont="1" applyFill="1" applyBorder="1" applyAlignment="1" applyProtection="1">
      <alignment horizontal="right" vertical="center"/>
      <protection locked="0"/>
    </xf>
    <xf numFmtId="4" fontId="9" fillId="0" borderId="1" xfId="0" applyNumberFormat="1" applyFont="1" applyFill="1" applyBorder="1" applyAlignment="1">
      <alignment horizontal="right" vertical="center"/>
    </xf>
    <xf numFmtId="0" fontId="8" fillId="0" borderId="0" xfId="0" applyFont="1" applyFill="1" applyBorder="1" applyAlignment="1">
      <alignment vertical="center"/>
    </xf>
    <xf numFmtId="4" fontId="8" fillId="0" borderId="0" xfId="0" applyNumberFormat="1" applyFont="1" applyFill="1" applyBorder="1" applyAlignment="1">
      <alignment vertical="center"/>
    </xf>
    <xf numFmtId="0" fontId="9" fillId="0" borderId="0" xfId="0" applyFont="1" applyFill="1"/>
    <xf numFmtId="49" fontId="9" fillId="0" borderId="1" xfId="0" applyNumberFormat="1" applyFont="1" applyFill="1" applyBorder="1" applyAlignment="1">
      <alignment horizontal="center" vertical="center"/>
    </xf>
    <xf numFmtId="4" fontId="8" fillId="0" borderId="1" xfId="0" applyNumberFormat="1" applyFont="1" applyFill="1" applyBorder="1" applyAlignment="1">
      <alignment horizontal="right" vertical="center"/>
    </xf>
    <xf numFmtId="0" fontId="8" fillId="0" borderId="1" xfId="0" applyFont="1" applyFill="1" applyBorder="1" applyAlignment="1">
      <alignment horizontal="left" vertical="center" wrapText="1"/>
    </xf>
    <xf numFmtId="4" fontId="10" fillId="0" borderId="1" xfId="0" applyNumberFormat="1" applyFont="1" applyFill="1" applyBorder="1" applyAlignment="1">
      <alignment horizontal="right" vertical="center"/>
    </xf>
    <xf numFmtId="4" fontId="13" fillId="0" borderId="1" xfId="0" applyNumberFormat="1" applyFont="1" applyFill="1" applyBorder="1" applyAlignment="1">
      <alignment horizontal="right" vertical="center"/>
    </xf>
    <xf numFmtId="4" fontId="13" fillId="0" borderId="1" xfId="0" applyNumberFormat="1" applyFont="1" applyFill="1" applyBorder="1" applyAlignment="1">
      <alignment vertical="center"/>
    </xf>
    <xf numFmtId="0" fontId="9" fillId="0" borderId="1" xfId="26"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xf numFmtId="3" fontId="8" fillId="0" borderId="0" xfId="0" applyNumberFormat="1" applyFont="1" applyFill="1" applyBorder="1" applyAlignment="1">
      <alignment vertical="center"/>
    </xf>
    <xf numFmtId="3" fontId="9" fillId="0" borderId="1" xfId="0" applyNumberFormat="1" applyFont="1" applyFill="1" applyBorder="1" applyAlignment="1">
      <alignment horizontal="center" vertical="center"/>
    </xf>
    <xf numFmtId="3" fontId="8" fillId="0" borderId="1" xfId="0" applyNumberFormat="1" applyFont="1" applyFill="1" applyBorder="1" applyAlignment="1">
      <alignment vertical="center"/>
    </xf>
    <xf numFmtId="3" fontId="9" fillId="0" borderId="1" xfId="0" applyNumberFormat="1" applyFont="1" applyFill="1" applyBorder="1" applyAlignment="1">
      <alignment vertical="center"/>
    </xf>
    <xf numFmtId="3" fontId="10" fillId="0" borderId="1" xfId="0" applyNumberFormat="1" applyFont="1" applyFill="1" applyBorder="1" applyAlignment="1">
      <alignment vertical="center"/>
    </xf>
    <xf numFmtId="3" fontId="13" fillId="0" borderId="1" xfId="0" applyNumberFormat="1" applyFont="1" applyFill="1" applyBorder="1" applyAlignment="1">
      <alignment vertical="center"/>
    </xf>
    <xf numFmtId="3" fontId="9" fillId="0" borderId="0" xfId="0" applyNumberFormat="1" applyFont="1" applyFill="1" applyAlignment="1">
      <alignment vertical="center"/>
    </xf>
    <xf numFmtId="3" fontId="9" fillId="0" borderId="0" xfId="0" applyNumberFormat="1" applyFont="1" applyFill="1" applyAlignment="1"/>
    <xf numFmtId="0" fontId="0" fillId="0" borderId="0" xfId="0" applyFont="1" applyFill="1" applyAlignment="1">
      <alignment vertical="center"/>
    </xf>
    <xf numFmtId="0" fontId="0" fillId="0" borderId="0" xfId="0" applyFont="1" applyAlignment="1">
      <alignment vertical="center"/>
    </xf>
    <xf numFmtId="0" fontId="8" fillId="0" borderId="5" xfId="0" applyFont="1" applyFill="1" applyBorder="1" applyAlignment="1">
      <alignment vertical="center" wrapText="1"/>
    </xf>
    <xf numFmtId="0" fontId="8" fillId="0" borderId="9" xfId="0" applyFont="1" applyFill="1" applyBorder="1" applyAlignment="1">
      <alignment vertical="center" wrapText="1"/>
    </xf>
    <xf numFmtId="49" fontId="34" fillId="0" borderId="1" xfId="0" quotePrefix="1" applyNumberFormat="1" applyFont="1" applyFill="1" applyBorder="1" applyAlignment="1">
      <alignment horizontal="center" vertical="center"/>
    </xf>
    <xf numFmtId="49" fontId="34" fillId="0" borderId="1"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8" fillId="0" borderId="14" xfId="0" applyFont="1" applyFill="1" applyBorder="1" applyAlignment="1">
      <alignment horizontal="center" vertical="center" wrapText="1"/>
    </xf>
    <xf numFmtId="0" fontId="9" fillId="0" borderId="14" xfId="0" applyFont="1" applyFill="1" applyBorder="1" applyAlignment="1">
      <alignment horizontal="center" vertical="center"/>
    </xf>
    <xf numFmtId="4" fontId="28" fillId="0" borderId="14" xfId="0" applyNumberFormat="1" applyFont="1" applyFill="1" applyBorder="1" applyAlignment="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4" fontId="28" fillId="0" borderId="2" xfId="0" applyNumberFormat="1" applyFont="1" applyFill="1" applyBorder="1" applyAlignment="1">
      <alignment vertical="center"/>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4" fontId="29" fillId="0" borderId="2" xfId="0" applyNumberFormat="1" applyFont="1" applyFill="1" applyBorder="1" applyAlignment="1">
      <alignment vertical="center"/>
    </xf>
    <xf numFmtId="0" fontId="10" fillId="0" borderId="2" xfId="0" applyFont="1" applyFill="1" applyBorder="1" applyAlignment="1">
      <alignment horizontal="center" vertical="center"/>
    </xf>
    <xf numFmtId="0" fontId="10" fillId="0" borderId="2" xfId="0" applyFont="1" applyFill="1" applyBorder="1" applyAlignment="1" applyProtection="1">
      <alignment horizontal="left" vertical="center" wrapText="1"/>
      <protection locked="0"/>
    </xf>
    <xf numFmtId="3" fontId="10" fillId="0" borderId="2" xfId="0" applyNumberFormat="1" applyFont="1" applyFill="1" applyBorder="1" applyAlignment="1" applyProtection="1">
      <alignment horizontal="center" vertical="center"/>
      <protection locked="0"/>
    </xf>
    <xf numFmtId="4" fontId="30" fillId="0" borderId="2" xfId="0" applyNumberFormat="1" applyFont="1" applyFill="1" applyBorder="1" applyAlignment="1">
      <alignment vertical="center"/>
    </xf>
    <xf numFmtId="0" fontId="9" fillId="0" borderId="2" xfId="0" applyFont="1" applyFill="1" applyBorder="1" applyAlignment="1" applyProtection="1">
      <alignment horizontal="left" vertical="center" wrapText="1"/>
      <protection locked="0"/>
    </xf>
    <xf numFmtId="3" fontId="9" fillId="0" borderId="2" xfId="0" applyNumberFormat="1" applyFont="1" applyFill="1" applyBorder="1" applyAlignment="1" applyProtection="1">
      <alignment horizontal="center" vertical="center"/>
      <protection locked="0"/>
    </xf>
    <xf numFmtId="0" fontId="10" fillId="0" borderId="2" xfId="0" applyFont="1" applyFill="1" applyBorder="1" applyAlignment="1">
      <alignment horizontal="left" vertical="center" wrapText="1"/>
    </xf>
    <xf numFmtId="0" fontId="9" fillId="0" borderId="2" xfId="26"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26" applyFont="1" applyFill="1" applyBorder="1" applyAlignment="1">
      <alignment horizontal="left" vertical="center" wrapText="1"/>
    </xf>
    <xf numFmtId="0" fontId="8" fillId="0" borderId="15" xfId="0" applyFont="1" applyFill="1" applyBorder="1" applyAlignment="1">
      <alignment horizontal="center" vertical="center"/>
    </xf>
    <xf numFmtId="0" fontId="8" fillId="0" borderId="15" xfId="0" applyFont="1" applyFill="1" applyBorder="1" applyAlignment="1">
      <alignment horizontal="left" vertical="center" wrapText="1"/>
    </xf>
    <xf numFmtId="4" fontId="28" fillId="0" borderId="15" xfId="0" applyNumberFormat="1" applyFont="1" applyFill="1" applyBorder="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35" fillId="0" borderId="0" xfId="0" applyFont="1" applyFill="1" applyAlignment="1">
      <alignment vertical="center" wrapText="1"/>
    </xf>
    <xf numFmtId="0" fontId="35" fillId="0" borderId="0" xfId="0" applyFont="1" applyFill="1" applyAlignment="1">
      <alignment vertical="center"/>
    </xf>
    <xf numFmtId="169" fontId="9" fillId="0" borderId="1" xfId="7" applyNumberFormat="1" applyFont="1" applyFill="1" applyBorder="1" applyAlignment="1">
      <alignment horizontal="center" vertical="center" wrapText="1"/>
    </xf>
    <xf numFmtId="169" fontId="9" fillId="0" borderId="1" xfId="7" applyNumberFormat="1" applyFont="1" applyFill="1" applyBorder="1" applyAlignment="1">
      <alignment horizontal="center" vertical="center"/>
    </xf>
    <xf numFmtId="4" fontId="8" fillId="0" borderId="1" xfId="7" applyNumberFormat="1" applyFont="1" applyFill="1" applyBorder="1" applyAlignment="1">
      <alignment horizontal="right" vertical="center"/>
    </xf>
    <xf numFmtId="4" fontId="9" fillId="0" borderId="1" xfId="7" applyNumberFormat="1" applyFont="1" applyFill="1" applyBorder="1" applyAlignment="1">
      <alignment horizontal="right" vertical="center"/>
    </xf>
    <xf numFmtId="4" fontId="10" fillId="0" borderId="1" xfId="7" applyNumberFormat="1" applyFont="1" applyFill="1" applyBorder="1" applyAlignment="1">
      <alignment horizontal="right" vertical="center"/>
    </xf>
    <xf numFmtId="0" fontId="30" fillId="0" borderId="1" xfId="0" applyFont="1" applyFill="1" applyBorder="1" applyAlignment="1" applyProtection="1">
      <alignment horizontal="left" vertical="center" wrapText="1"/>
      <protection locked="0"/>
    </xf>
    <xf numFmtId="3" fontId="30" fillId="0" borderId="1" xfId="0" applyNumberFormat="1" applyFont="1" applyFill="1" applyBorder="1" applyAlignment="1" applyProtection="1">
      <alignment horizontal="center" vertical="center"/>
      <protection locked="0"/>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4" fontId="8" fillId="3" borderId="1" xfId="0" applyNumberFormat="1" applyFont="1" applyFill="1" applyBorder="1" applyAlignment="1">
      <alignment horizontal="right" vertical="center"/>
    </xf>
    <xf numFmtId="2" fontId="9"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justify" vertical="center" wrapText="1"/>
    </xf>
    <xf numFmtId="4" fontId="39" fillId="0" borderId="1" xfId="0" applyNumberFormat="1" applyFont="1" applyBorder="1" applyAlignment="1">
      <alignment vertical="center" wrapText="1"/>
    </xf>
    <xf numFmtId="4" fontId="39" fillId="0" borderId="1" xfId="0" applyNumberFormat="1" applyFont="1" applyBorder="1" applyAlignment="1">
      <alignment horizontal="center" vertical="center" wrapText="1"/>
    </xf>
    <xf numFmtId="0" fontId="39" fillId="0" borderId="1" xfId="0" applyFont="1" applyBorder="1" applyAlignment="1">
      <alignment vertical="center"/>
    </xf>
    <xf numFmtId="2" fontId="39" fillId="0" borderId="1" xfId="0" applyNumberFormat="1" applyFont="1" applyBorder="1" applyAlignment="1">
      <alignment horizontal="center" vertical="center" wrapText="1"/>
    </xf>
    <xf numFmtId="0" fontId="39" fillId="0" borderId="1" xfId="0" applyFont="1" applyBorder="1" applyAlignment="1">
      <alignment horizontal="center" vertical="center"/>
    </xf>
    <xf numFmtId="0" fontId="39" fillId="0" borderId="0" xfId="0" applyFont="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3" fillId="0" borderId="1" xfId="0" applyFont="1" applyBorder="1" applyAlignment="1">
      <alignment vertical="center"/>
    </xf>
    <xf numFmtId="4" fontId="9" fillId="0" borderId="0" xfId="0" applyNumberFormat="1" applyFont="1" applyFill="1" applyAlignment="1">
      <alignment vertical="center"/>
    </xf>
    <xf numFmtId="0" fontId="10" fillId="0" borderId="1" xfId="0" quotePrefix="1" applyFont="1" applyFill="1" applyBorder="1" applyAlignment="1">
      <alignment horizontal="center" vertical="center" wrapText="1"/>
    </xf>
    <xf numFmtId="0" fontId="10" fillId="0" borderId="1" xfId="26" applyFont="1" applyFill="1" applyBorder="1" applyAlignment="1">
      <alignment horizontal="left" vertical="center" wrapText="1"/>
    </xf>
    <xf numFmtId="0" fontId="38" fillId="0" borderId="1" xfId="0" applyFont="1" applyFill="1" applyBorder="1" applyAlignment="1" applyProtection="1">
      <alignment horizontal="left" vertical="center" wrapText="1"/>
      <protection locked="0"/>
    </xf>
    <xf numFmtId="3" fontId="38" fillId="0" borderId="1" xfId="0" applyNumberFormat="1" applyFont="1" applyFill="1" applyBorder="1" applyAlignment="1" applyProtection="1">
      <alignment horizontal="center" vertical="center"/>
      <protection locked="0"/>
    </xf>
    <xf numFmtId="0" fontId="41" fillId="0" borderId="1" xfId="0" applyFont="1" applyFill="1" applyBorder="1" applyAlignment="1">
      <alignment horizontal="left" vertical="center" wrapText="1"/>
    </xf>
    <xf numFmtId="0" fontId="41" fillId="0" borderId="1"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49" fontId="40" fillId="0" borderId="1" xfId="0" quotePrefix="1" applyNumberFormat="1" applyFont="1" applyFill="1" applyBorder="1" applyAlignment="1">
      <alignment horizontal="center" vertical="center"/>
    </xf>
    <xf numFmtId="0" fontId="40" fillId="0" borderId="1" xfId="0" quotePrefix="1" applyFont="1" applyFill="1" applyBorder="1" applyAlignment="1">
      <alignment horizontal="center" vertical="center"/>
    </xf>
    <xf numFmtId="0" fontId="40" fillId="0" borderId="1" xfId="0" quotePrefix="1" applyFont="1" applyFill="1" applyBorder="1" applyAlignment="1">
      <alignment horizontal="center" vertical="center" wrapText="1"/>
    </xf>
    <xf numFmtId="0" fontId="28" fillId="0" borderId="1" xfId="0" applyFont="1" applyFill="1" applyBorder="1" applyAlignment="1">
      <alignment horizontal="center" vertical="center"/>
    </xf>
    <xf numFmtId="4" fontId="28" fillId="0" borderId="1" xfId="0" applyNumberFormat="1" applyFont="1" applyFill="1" applyBorder="1" applyAlignment="1">
      <alignment horizontal="right" vertical="center"/>
    </xf>
    <xf numFmtId="4" fontId="29" fillId="0" borderId="1" xfId="0" applyNumberFormat="1" applyFont="1" applyFill="1" applyBorder="1" applyAlignment="1">
      <alignment horizontal="right" vertical="center"/>
    </xf>
    <xf numFmtId="4" fontId="29" fillId="0" borderId="1" xfId="0" applyNumberFormat="1" applyFont="1" applyFill="1" applyBorder="1" applyAlignment="1">
      <alignment vertical="center"/>
    </xf>
    <xf numFmtId="4" fontId="28" fillId="0" borderId="1" xfId="0" applyNumberFormat="1" applyFont="1" applyFill="1" applyBorder="1" applyAlignment="1">
      <alignment vertical="center"/>
    </xf>
    <xf numFmtId="0" fontId="28" fillId="0" borderId="1"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wrapText="1"/>
    </xf>
    <xf numFmtId="4" fontId="30" fillId="0" borderId="1" xfId="0" applyNumberFormat="1" applyFont="1" applyFill="1" applyBorder="1" applyAlignment="1">
      <alignment horizontal="right" vertical="center"/>
    </xf>
    <xf numFmtId="4" fontId="30" fillId="0" borderId="1" xfId="0" applyNumberFormat="1" applyFont="1" applyFill="1" applyBorder="1" applyAlignment="1">
      <alignment vertical="center"/>
    </xf>
    <xf numFmtId="0" fontId="38" fillId="0" borderId="1" xfId="0" applyFont="1" applyFill="1" applyBorder="1" applyAlignment="1">
      <alignment horizontal="center" vertical="center"/>
    </xf>
    <xf numFmtId="4" fontId="38" fillId="0" borderId="1" xfId="0" applyNumberFormat="1" applyFont="1" applyFill="1" applyBorder="1" applyAlignment="1">
      <alignment horizontal="right" vertical="center"/>
    </xf>
    <xf numFmtId="4" fontId="38" fillId="0" borderId="1" xfId="0" applyNumberFormat="1" applyFont="1" applyFill="1" applyBorder="1" applyAlignment="1">
      <alignment vertical="center"/>
    </xf>
    <xf numFmtId="0" fontId="38" fillId="0" borderId="1" xfId="0" applyFont="1" applyFill="1" applyBorder="1" applyAlignment="1">
      <alignment horizontal="left" vertical="center" wrapText="1"/>
    </xf>
    <xf numFmtId="0" fontId="38" fillId="0" borderId="1" xfId="26" applyFont="1" applyFill="1" applyBorder="1" applyAlignment="1">
      <alignment horizontal="left" vertical="center" wrapText="1"/>
    </xf>
    <xf numFmtId="0" fontId="30" fillId="0" borderId="1" xfId="26" applyFont="1" applyFill="1" applyBorder="1" applyAlignment="1">
      <alignment horizontal="left" vertical="center" wrapText="1"/>
    </xf>
    <xf numFmtId="0" fontId="32" fillId="0" borderId="1" xfId="0" applyFont="1" applyFill="1" applyBorder="1" applyAlignment="1">
      <alignment horizontal="center" vertical="center"/>
    </xf>
    <xf numFmtId="4" fontId="32" fillId="0" borderId="1" xfId="0" applyNumberFormat="1" applyFont="1" applyFill="1" applyBorder="1" applyAlignment="1">
      <alignment horizontal="right" vertical="center"/>
    </xf>
    <xf numFmtId="4" fontId="32" fillId="0" borderId="1" xfId="0" applyNumberFormat="1" applyFont="1" applyFill="1" applyBorder="1" applyAlignment="1">
      <alignment vertical="center"/>
    </xf>
    <xf numFmtId="0" fontId="15" fillId="0" borderId="0" xfId="0" applyFont="1" applyFill="1" applyAlignment="1">
      <alignment vertical="center"/>
    </xf>
    <xf numFmtId="0" fontId="42" fillId="0" borderId="0" xfId="0" applyFont="1" applyBorder="1"/>
    <xf numFmtId="0" fontId="43" fillId="0" borderId="0" xfId="0" applyFont="1"/>
    <xf numFmtId="0" fontId="49" fillId="0" borderId="1" xfId="0" applyFont="1" applyBorder="1" applyAlignment="1">
      <alignment horizontal="center" vertical="center" wrapText="1"/>
    </xf>
    <xf numFmtId="49" fontId="50" fillId="0" borderId="1" xfId="0" quotePrefix="1" applyNumberFormat="1" applyFont="1" applyBorder="1" applyAlignment="1">
      <alignment horizontal="center" vertical="center"/>
    </xf>
    <xf numFmtId="49" fontId="50" fillId="0" borderId="1" xfId="0" applyNumberFormat="1" applyFont="1" applyBorder="1" applyAlignment="1">
      <alignment horizontal="center" vertical="center"/>
    </xf>
    <xf numFmtId="49" fontId="50" fillId="0" borderId="6" xfId="0" quotePrefix="1" applyNumberFormat="1" applyFont="1" applyBorder="1" applyAlignment="1">
      <alignment horizontal="center" vertical="center"/>
    </xf>
    <xf numFmtId="0" fontId="48" fillId="0" borderId="14" xfId="0" applyFont="1" applyBorder="1" applyAlignment="1">
      <alignment horizontal="center" vertical="center"/>
    </xf>
    <xf numFmtId="0" fontId="48" fillId="0" borderId="14" xfId="0" applyFont="1" applyBorder="1" applyAlignment="1">
      <alignment horizontal="center" vertical="center" wrapText="1"/>
    </xf>
    <xf numFmtId="0" fontId="48" fillId="0" borderId="16" xfId="0" applyFont="1" applyBorder="1" applyAlignment="1">
      <alignment horizontal="center" vertical="center"/>
    </xf>
    <xf numFmtId="4" fontId="28" fillId="0" borderId="14" xfId="0" applyNumberFormat="1" applyFont="1" applyBorder="1" applyAlignment="1">
      <alignment horizontal="right" vertical="center"/>
    </xf>
    <xf numFmtId="0" fontId="48" fillId="0" borderId="2" xfId="0" applyFont="1" applyBorder="1" applyAlignment="1">
      <alignment horizontal="center" vertical="center"/>
    </xf>
    <xf numFmtId="0" fontId="48" fillId="0" borderId="2" xfId="0" applyFont="1" applyBorder="1" applyAlignment="1">
      <alignment horizontal="left" vertical="center" wrapText="1"/>
    </xf>
    <xf numFmtId="0" fontId="48" fillId="0" borderId="17" xfId="0" applyFont="1" applyBorder="1" applyAlignment="1">
      <alignment horizontal="center" vertical="center"/>
    </xf>
    <xf numFmtId="4" fontId="28" fillId="0" borderId="2" xfId="0" applyNumberFormat="1" applyFont="1" applyBorder="1" applyAlignment="1">
      <alignment horizontal="right" vertical="center"/>
    </xf>
    <xf numFmtId="0" fontId="49" fillId="0" borderId="2" xfId="0" applyFont="1" applyBorder="1" applyAlignment="1">
      <alignment horizontal="center" vertical="center"/>
    </xf>
    <xf numFmtId="0" fontId="49" fillId="0" borderId="2" xfId="0" applyFont="1" applyBorder="1" applyAlignment="1">
      <alignment horizontal="left" vertical="center" wrapText="1"/>
    </xf>
    <xf numFmtId="0" fontId="49" fillId="0" borderId="17" xfId="0" applyFont="1" applyBorder="1" applyAlignment="1">
      <alignment horizontal="center" vertical="center"/>
    </xf>
    <xf numFmtId="0" fontId="51" fillId="0" borderId="2" xfId="0" applyFont="1" applyFill="1" applyBorder="1" applyAlignment="1" applyProtection="1">
      <alignment horizontal="left" vertical="center" wrapText="1"/>
      <protection locked="0"/>
    </xf>
    <xf numFmtId="3" fontId="51" fillId="0" borderId="17" xfId="0" applyNumberFormat="1" applyFont="1" applyFill="1" applyBorder="1" applyAlignment="1" applyProtection="1">
      <alignment horizontal="center"/>
      <protection locked="0"/>
    </xf>
    <xf numFmtId="0" fontId="49" fillId="0" borderId="2" xfId="0" applyFont="1" applyFill="1" applyBorder="1" applyAlignment="1" applyProtection="1">
      <alignment horizontal="left" vertical="center" wrapText="1"/>
      <protection locked="0"/>
    </xf>
    <xf numFmtId="3" fontId="49" fillId="0" borderId="17" xfId="0" applyNumberFormat="1" applyFont="1" applyFill="1" applyBorder="1" applyAlignment="1" applyProtection="1">
      <alignment horizontal="center"/>
      <protection locked="0"/>
    </xf>
    <xf numFmtId="0" fontId="52" fillId="0" borderId="2" xfId="0" applyFont="1" applyFill="1" applyBorder="1" applyAlignment="1">
      <alignment horizontal="left" vertical="center" wrapText="1"/>
    </xf>
    <xf numFmtId="0" fontId="52" fillId="0" borderId="2" xfId="0" applyFont="1" applyFill="1" applyBorder="1" applyAlignment="1">
      <alignment horizontal="center" vertical="center"/>
    </xf>
    <xf numFmtId="0" fontId="49" fillId="0" borderId="2" xfId="26" applyFont="1" applyBorder="1" applyAlignment="1">
      <alignment horizontal="left" vertical="center" wrapText="1"/>
    </xf>
    <xf numFmtId="0" fontId="30" fillId="0" borderId="2" xfId="0" applyFont="1" applyBorder="1" applyAlignment="1">
      <alignment horizontal="center" vertical="center"/>
    </xf>
    <xf numFmtId="0" fontId="30" fillId="0" borderId="2" xfId="0" applyFont="1" applyBorder="1" applyAlignment="1">
      <alignment horizontal="left" vertical="center" wrapText="1"/>
    </xf>
    <xf numFmtId="0" fontId="30" fillId="0" borderId="17" xfId="0" applyFont="1" applyBorder="1" applyAlignment="1">
      <alignment horizontal="center" vertical="center"/>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30" fillId="0" borderId="2" xfId="26" applyFont="1" applyBorder="1" applyAlignment="1">
      <alignment horizontal="left" vertical="center" wrapText="1"/>
    </xf>
    <xf numFmtId="4" fontId="49" fillId="0" borderId="2" xfId="0" applyNumberFormat="1" applyFont="1" applyBorder="1" applyAlignment="1">
      <alignment horizontal="right" vertical="center"/>
    </xf>
    <xf numFmtId="4" fontId="48" fillId="0" borderId="2" xfId="0" applyNumberFormat="1" applyFont="1" applyBorder="1" applyAlignment="1">
      <alignment vertical="center"/>
    </xf>
    <xf numFmtId="0" fontId="48" fillId="0" borderId="15" xfId="0" applyFont="1" applyBorder="1" applyAlignment="1">
      <alignment horizontal="center" vertical="center"/>
    </xf>
    <xf numFmtId="0" fontId="48" fillId="0" borderId="15" xfId="0" applyFont="1" applyBorder="1" applyAlignment="1">
      <alignment horizontal="left" vertical="center" wrapText="1"/>
    </xf>
    <xf numFmtId="4" fontId="48" fillId="0" borderId="15" xfId="0" applyNumberFormat="1" applyFont="1" applyBorder="1" applyAlignment="1">
      <alignment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9" fillId="3" borderId="1" xfId="0" applyFont="1" applyFill="1" applyBorder="1" applyAlignment="1">
      <alignment horizontal="justify"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vertical="center" wrapText="1"/>
    </xf>
    <xf numFmtId="4" fontId="9" fillId="3" borderId="1" xfId="0" applyNumberFormat="1" applyFont="1" applyFill="1" applyBorder="1" applyAlignment="1">
      <alignment horizontal="center" vertical="center" wrapText="1"/>
    </xf>
    <xf numFmtId="0" fontId="9" fillId="3" borderId="1" xfId="0" applyFont="1" applyFill="1" applyBorder="1" applyAlignment="1">
      <alignment vertical="center"/>
    </xf>
    <xf numFmtId="2" fontId="9" fillId="3" borderId="1" xfId="0" applyNumberFormat="1" applyFont="1" applyFill="1" applyBorder="1" applyAlignment="1">
      <alignment horizontal="center" vertical="center" wrapText="1"/>
    </xf>
    <xf numFmtId="0" fontId="9" fillId="3" borderId="0" xfId="0" applyFont="1" applyFill="1" applyAlignment="1">
      <alignment horizontal="center" vertical="center"/>
    </xf>
    <xf numFmtId="0" fontId="9" fillId="3" borderId="0" xfId="0" applyFont="1" applyFill="1" applyAlignment="1">
      <alignment vertical="center"/>
    </xf>
    <xf numFmtId="0" fontId="8" fillId="3" borderId="1" xfId="0" applyFont="1" applyFill="1" applyBorder="1" applyAlignment="1">
      <alignment horizontal="center" vertical="center" wrapText="1"/>
    </xf>
    <xf numFmtId="0" fontId="8" fillId="3" borderId="0" xfId="0" applyFont="1" applyFill="1" applyAlignment="1">
      <alignment vertical="center"/>
    </xf>
    <xf numFmtId="2" fontId="9" fillId="0" borderId="0" xfId="0" applyNumberFormat="1" applyFont="1" applyAlignment="1">
      <alignment vertical="center" wrapText="1"/>
    </xf>
    <xf numFmtId="0" fontId="8" fillId="0" borderId="0" xfId="0" applyFont="1" applyBorder="1" applyAlignment="1">
      <alignment horizontal="center" vertical="center" wrapText="1"/>
    </xf>
    <xf numFmtId="2" fontId="9" fillId="0" borderId="0" xfId="0" applyNumberFormat="1" applyFont="1" applyBorder="1" applyAlignment="1">
      <alignment horizontal="center" vertical="center" wrapText="1"/>
    </xf>
    <xf numFmtId="2" fontId="11" fillId="0" borderId="0" xfId="0" applyNumberFormat="1" applyFont="1" applyBorder="1" applyAlignment="1">
      <alignment horizontal="center" vertical="center" wrapText="1"/>
    </xf>
    <xf numFmtId="2" fontId="9" fillId="3" borderId="0" xfId="0" applyNumberFormat="1" applyFont="1" applyFill="1" applyBorder="1" applyAlignment="1">
      <alignment horizontal="center" vertical="center" wrapText="1"/>
    </xf>
    <xf numFmtId="3" fontId="28" fillId="0" borderId="1" xfId="0" applyNumberFormat="1" applyFont="1" applyFill="1" applyBorder="1" applyAlignment="1">
      <alignment horizontal="right" vertical="center"/>
    </xf>
    <xf numFmtId="3" fontId="29" fillId="0" borderId="1" xfId="0" applyNumberFormat="1" applyFont="1" applyFill="1" applyBorder="1" applyAlignment="1">
      <alignment vertical="center"/>
    </xf>
    <xf numFmtId="3" fontId="28" fillId="0" borderId="1" xfId="0" applyNumberFormat="1" applyFont="1" applyFill="1" applyBorder="1" applyAlignment="1">
      <alignment vertical="center"/>
    </xf>
    <xf numFmtId="3" fontId="29" fillId="0" borderId="1" xfId="0" applyNumberFormat="1" applyFont="1" applyFill="1" applyBorder="1" applyAlignment="1">
      <alignment horizontal="right" vertical="center"/>
    </xf>
    <xf numFmtId="3" fontId="30" fillId="0" borderId="1" xfId="0" applyNumberFormat="1" applyFont="1" applyFill="1" applyBorder="1" applyAlignment="1">
      <alignment horizontal="right" vertical="center"/>
    </xf>
    <xf numFmtId="3" fontId="30" fillId="0" borderId="1" xfId="0" applyNumberFormat="1" applyFont="1" applyFill="1" applyBorder="1" applyAlignment="1">
      <alignment vertical="center"/>
    </xf>
    <xf numFmtId="3" fontId="38" fillId="0" borderId="1" xfId="0" applyNumberFormat="1" applyFont="1" applyFill="1" applyBorder="1" applyAlignment="1">
      <alignment horizontal="right" vertical="center"/>
    </xf>
    <xf numFmtId="3" fontId="38" fillId="0" borderId="1" xfId="0" applyNumberFormat="1" applyFont="1" applyFill="1" applyBorder="1" applyAlignment="1">
      <alignment vertical="center"/>
    </xf>
    <xf numFmtId="3" fontId="32" fillId="0" borderId="1" xfId="0" applyNumberFormat="1" applyFont="1" applyFill="1" applyBorder="1" applyAlignment="1">
      <alignment horizontal="right" vertical="center"/>
    </xf>
    <xf numFmtId="3" fontId="32" fillId="0" borderId="1"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0" xfId="0" applyFont="1" applyFill="1" applyBorder="1" applyAlignment="1">
      <alignment horizontal="left" vertical="center"/>
    </xf>
    <xf numFmtId="0" fontId="19" fillId="0" borderId="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42" fillId="0" borderId="0" xfId="0" applyFont="1" applyBorder="1" applyAlignment="1">
      <alignment horizontal="left"/>
    </xf>
    <xf numFmtId="0" fontId="44" fillId="0" borderId="0" xfId="0" applyFont="1" applyBorder="1" applyAlignment="1">
      <alignment horizontal="center" vertical="center" wrapText="1"/>
    </xf>
    <xf numFmtId="0" fontId="45" fillId="0" borderId="0" xfId="0" applyFont="1" applyAlignment="1">
      <alignment horizontal="center" vertical="center" wrapText="1"/>
    </xf>
    <xf numFmtId="0" fontId="46"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8" fillId="0" borderId="1" xfId="0" applyFont="1" applyBorder="1" applyAlignment="1">
      <alignment horizontal="center" vertical="center"/>
    </xf>
    <xf numFmtId="0" fontId="4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8" fillId="0" borderId="1" xfId="0" applyFont="1" applyFill="1" applyBorder="1" applyAlignment="1">
      <alignment horizontal="center" vertical="center"/>
    </xf>
    <xf numFmtId="3" fontId="8" fillId="0" borderId="6" xfId="0" applyNumberFormat="1" applyFont="1" applyFill="1" applyBorder="1" applyAlignment="1">
      <alignment horizontal="center" vertical="center" wrapText="1"/>
    </xf>
    <xf numFmtId="3" fontId="8" fillId="0" borderId="11" xfId="0"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9" fillId="0" borderId="0" xfId="0" applyFont="1" applyBorder="1" applyAlignment="1">
      <alignment horizontal="center" wrapText="1"/>
    </xf>
    <xf numFmtId="0" fontId="8" fillId="0" borderId="1" xfId="0" applyFont="1" applyBorder="1" applyAlignment="1">
      <alignment horizontal="center" vertical="center" wrapText="1"/>
    </xf>
    <xf numFmtId="0" fontId="28" fillId="0" borderId="12"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19" fillId="0" borderId="0" xfId="25"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2" fontId="9"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16" fillId="0" borderId="0" xfId="0" applyFont="1" applyAlignment="1">
      <alignment horizontal="center" vertical="center" wrapText="1"/>
    </xf>
    <xf numFmtId="0" fontId="8" fillId="0" borderId="10" xfId="0" applyFont="1" applyFill="1" applyBorder="1" applyAlignment="1">
      <alignment horizontal="center" vertical="center" wrapText="1"/>
    </xf>
    <xf numFmtId="0" fontId="19" fillId="0" borderId="0" xfId="0" applyFont="1" applyFill="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2" xfId="0" applyFont="1" applyFill="1" applyBorder="1" applyAlignment="1">
      <alignment horizontal="center" vertical="center"/>
    </xf>
    <xf numFmtId="0" fontId="17" fillId="0" borderId="0" xfId="0" applyFont="1" applyFill="1" applyAlignment="1">
      <alignment horizontal="center" vertical="center" wrapText="1"/>
    </xf>
    <xf numFmtId="168"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cellXfs>
  <cellStyles count="27">
    <cellStyle name="CC1" xfId="1"/>
    <cellStyle name="CC2" xfId="2"/>
    <cellStyle name="Chuẩn 2" xfId="21"/>
    <cellStyle name="Comma" xfId="24" builtinId="3"/>
    <cellStyle name="Comma 10" xfId="7"/>
    <cellStyle name="Comma 2" xfId="8"/>
    <cellStyle name="Comma 3" xfId="18"/>
    <cellStyle name="Comma 5" xfId="6"/>
    <cellStyle name="Comma 6" xfId="15"/>
    <cellStyle name="Header1" xfId="3"/>
    <cellStyle name="Header2" xfId="4"/>
    <cellStyle name="Normal" xfId="0" builtinId="0"/>
    <cellStyle name="Normal 105" xfId="23"/>
    <cellStyle name="Normal 2" xfId="5"/>
    <cellStyle name="Normal 2 10" xfId="13"/>
    <cellStyle name="Normal 2 10 2" xfId="20"/>
    <cellStyle name="Normal 2 2" xfId="11"/>
    <cellStyle name="Normal 3" xfId="10"/>
    <cellStyle name="Normal 3 2" xfId="12"/>
    <cellStyle name="Normal 3 3" xfId="19"/>
    <cellStyle name="Normal 4" xfId="14"/>
    <cellStyle name="Normal 4 2" xfId="9"/>
    <cellStyle name="Normal 5" xfId="17"/>
    <cellStyle name="Normal 6" xfId="16"/>
    <cellStyle name="Normal 7" xfId="22"/>
    <cellStyle name="Normal_Cchuyen_TTCD" xfId="26"/>
    <cellStyle name="Normal_C-DUNG" xfId="2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Y%20NINH/1.BEN%20CAU/KHSDD%202024/CC_KHSDD23_BEN%20CA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Y%20NINH/KHSDD%20nam%202024%20cap%20huyen_PD/KH24%208%20HUYEN/HO%20SO%20KHSDD2024%20HUYEN%20BEN%20CAU_TRINH%20PD/BIEU%2010+%20Phu%20luc_trinh%20P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H_THEO DVHC"/>
      <sheetName val="HT2020 (TK)"/>
      <sheetName val="HT đất đô thị"/>
      <sheetName val="Đã CMĐ"/>
      <sheetName val="Đã TH"/>
      <sheetName val="Bieu DCQH tỉnh"/>
      <sheetName val="DMCT"/>
      <sheetName val="HT2022"/>
      <sheetName val="Bieu 01"/>
      <sheetName val="Bieu 02(SS KH và Đã TH)"/>
      <sheetName val="SS24-23"/>
      <sheetName val="Bieu 06"/>
      <sheetName val="Bieu 07"/>
      <sheetName val="Bieu 08"/>
      <sheetName val="Bieu 11(KH)"/>
      <sheetName val="ThuChi (2)"/>
      <sheetName val="ThuChi"/>
      <sheetName val="Giam sat Tinh"/>
      <sheetName val="SS VS QH"/>
      <sheetName val="SSKHMƠI VÀ HT"/>
      <sheetName val="Bieu 13(KH2024)"/>
      <sheetName val="AN THANH"/>
      <sheetName val="LOI THUAN"/>
      <sheetName val="TT BÊN CẦU"/>
      <sheetName val="TIEN THUAN"/>
      <sheetName val="LONG THUAN"/>
      <sheetName val="LONG KHANH"/>
      <sheetName val="LONG GIANG"/>
      <sheetName val="LONG CHU"/>
      <sheetName val="LONG PHUOC"/>
      <sheetName val="XA1"/>
      <sheetName val="XA2"/>
    </sheetNames>
    <sheetDataSet>
      <sheetData sheetId="0"/>
      <sheetData sheetId="1"/>
      <sheetData sheetId="2"/>
      <sheetData sheetId="3"/>
      <sheetData sheetId="4"/>
      <sheetData sheetId="5"/>
      <sheetData sheetId="6">
        <row r="12">
          <cell r="B12" t="str">
            <v>CQP/BP8 xã Long Thuận</v>
          </cell>
          <cell r="C12" t="str">
            <v>Long Thuận</v>
          </cell>
          <cell r="E12"/>
          <cell r="F12">
            <v>1.27</v>
          </cell>
          <cell r="G12">
            <v>2024</v>
          </cell>
        </row>
        <row r="13">
          <cell r="B13" t="str">
            <v>CQP/BP10 xã Lợi Thuận</v>
          </cell>
          <cell r="C13" t="str">
            <v>Lợi Thuận</v>
          </cell>
          <cell r="D13" t="str">
            <v>đang thực hiện</v>
          </cell>
          <cell r="E13"/>
          <cell r="F13">
            <v>7.47</v>
          </cell>
          <cell r="G13">
            <v>2024</v>
          </cell>
        </row>
        <row r="14">
          <cell r="B14" t="str">
            <v>CQP/BP11 xã Lợi Thuận</v>
          </cell>
          <cell r="C14" t="str">
            <v>Lợi Thuận</v>
          </cell>
          <cell r="E14"/>
          <cell r="F14">
            <v>0.94</v>
          </cell>
          <cell r="G14">
            <v>2024</v>
          </cell>
        </row>
        <row r="15">
          <cell r="B15" t="str">
            <v>CQP/QS10 thị trấn Bến Cầu</v>
          </cell>
          <cell r="C15" t="str">
            <v>TT Bến Cầu</v>
          </cell>
          <cell r="D15"/>
          <cell r="E15"/>
          <cell r="F15">
            <v>0.57999999999999996</v>
          </cell>
          <cell r="G15">
            <v>2024</v>
          </cell>
        </row>
        <row r="16">
          <cell r="B16" t="str">
            <v>Đất an ninh</v>
          </cell>
          <cell r="C16"/>
          <cell r="D16"/>
          <cell r="E16"/>
          <cell r="F16"/>
          <cell r="G16"/>
        </row>
        <row r="17">
          <cell r="B17" t="str">
            <v>Trụ sở Công an đảm bảo an ninh trật tự, PCCC&amp;CNCH cửa khẩu Mộc Bài</v>
          </cell>
          <cell r="C17" t="str">
            <v>Lợi Thuận</v>
          </cell>
          <cell r="D17" t="str">
            <v>Đăng ký mới</v>
          </cell>
          <cell r="E17"/>
          <cell r="F17">
            <v>1</v>
          </cell>
          <cell r="G17">
            <v>2025</v>
          </cell>
        </row>
        <row r="18">
          <cell r="B18" t="str">
            <v>Các công trình dự án còn lại</v>
          </cell>
          <cell r="C18"/>
          <cell r="D18"/>
          <cell r="E18"/>
          <cell r="F18"/>
          <cell r="G18"/>
        </row>
        <row r="19">
          <cell r="B19" t="str">
            <v>Công trình dự án do hội đồng nhân dân cấp tỉnh chấp thuận mà phải thu hồi đất</v>
          </cell>
          <cell r="C19"/>
          <cell r="D19"/>
          <cell r="E19"/>
          <cell r="F19"/>
          <cell r="G19"/>
        </row>
        <row r="20">
          <cell r="B20" t="str">
            <v>ĐẤT KHU KINH TẾ CỬA KHẨU MỘC BÀI</v>
          </cell>
          <cell r="C20"/>
          <cell r="D20"/>
          <cell r="E20"/>
          <cell r="F20">
            <v>0</v>
          </cell>
          <cell r="G20"/>
        </row>
        <row r="21">
          <cell r="B21" t="str">
            <v>Cao tốc HCM - Mộc Bài</v>
          </cell>
          <cell r="C21" t="str">
            <v>An Thạnh</v>
          </cell>
          <cell r="D21"/>
          <cell r="E21"/>
          <cell r="F21">
            <v>24.6</v>
          </cell>
          <cell r="G21">
            <v>2024</v>
          </cell>
        </row>
        <row r="22">
          <cell r="B22" t="str">
            <v>Đường và cầu vào Khu CN 300ha cầu Gò Dầu</v>
          </cell>
          <cell r="C22" t="str">
            <v>An Thạnh</v>
          </cell>
          <cell r="E22"/>
          <cell r="F22">
            <v>1.1100000000000001</v>
          </cell>
          <cell r="G22">
            <v>2024</v>
          </cell>
        </row>
        <row r="23">
          <cell r="B23" t="str">
            <v>Cảng cạn Mộc Bài</v>
          </cell>
          <cell r="C23" t="str">
            <v>Lợi Thuận</v>
          </cell>
          <cell r="E23"/>
          <cell r="F23">
            <v>0.83</v>
          </cell>
          <cell r="G23">
            <v>2024</v>
          </cell>
        </row>
        <row r="24">
          <cell r="B24" t="str">
            <v>Đường DĐ.6A (Khu KTCKMB)</v>
          </cell>
          <cell r="C24" t="str">
            <v>Lợi Thuận</v>
          </cell>
          <cell r="D24" t="str">
            <v>Điều chỉnh tên</v>
          </cell>
          <cell r="E24"/>
          <cell r="F24">
            <v>3.21</v>
          </cell>
          <cell r="G24">
            <v>2024</v>
          </cell>
        </row>
        <row r="25">
          <cell r="B25" t="str">
            <v>Đường 51 nối dài  (Khu KTCKMB)</v>
          </cell>
          <cell r="C25" t="str">
            <v>Lợi Thuận</v>
          </cell>
          <cell r="E25"/>
          <cell r="F25">
            <v>1.56</v>
          </cell>
          <cell r="G25">
            <v>2024</v>
          </cell>
        </row>
        <row r="26">
          <cell r="B26" t="str">
            <v>Đường 34 (dài 1.253m)</v>
          </cell>
          <cell r="C26" t="str">
            <v>Lợi Thuận</v>
          </cell>
          <cell r="D26" t="str">
            <v>Điều chỉnh tên</v>
          </cell>
          <cell r="E26"/>
          <cell r="G26">
            <v>2024</v>
          </cell>
        </row>
        <row r="27">
          <cell r="B27" t="str">
            <v>Đoạn đầu tuyến đến đường Xuyên Á</v>
          </cell>
          <cell r="C27" t="str">
            <v>Lợi Thuận</v>
          </cell>
          <cell r="E27"/>
          <cell r="F27">
            <v>2.67</v>
          </cell>
          <cell r="G27">
            <v>2024</v>
          </cell>
        </row>
        <row r="28">
          <cell r="B28" t="str">
            <v>Đoạn từ đường Xuyên Á đến cuối tuyến</v>
          </cell>
          <cell r="C28" t="str">
            <v>Lợi Thuận</v>
          </cell>
          <cell r="E28"/>
          <cell r="F28">
            <v>1.97</v>
          </cell>
          <cell r="G28">
            <v>2024</v>
          </cell>
        </row>
        <row r="29">
          <cell r="B29" t="str">
            <v>Đường ĐN.1B nối dài (Khu KTCKMB)</v>
          </cell>
          <cell r="C29" t="str">
            <v>Lợi Thuận</v>
          </cell>
          <cell r="E29"/>
          <cell r="F29">
            <v>0.64</v>
          </cell>
          <cell r="G29">
            <v>2024</v>
          </cell>
        </row>
        <row r="30">
          <cell r="B30" t="str">
            <v>Đường ĐN.20 (Khu KTCKMB)</v>
          </cell>
          <cell r="C30" t="str">
            <v>Lợi Thuận</v>
          </cell>
          <cell r="E30"/>
          <cell r="F30">
            <v>2.52</v>
          </cell>
          <cell r="G30">
            <v>2024</v>
          </cell>
        </row>
        <row r="31">
          <cell r="B31" t="str">
            <v>Đường ĐD.21 (Khu KTCKMB)</v>
          </cell>
          <cell r="C31" t="str">
            <v>Lợi Thuận</v>
          </cell>
          <cell r="E31"/>
          <cell r="F31">
            <v>2.52</v>
          </cell>
          <cell r="G31">
            <v>2024</v>
          </cell>
        </row>
        <row r="32">
          <cell r="B32" t="str">
            <v>Đường ĐN.2 (Khu KTCKMB)</v>
          </cell>
          <cell r="C32" t="str">
            <v>Lợi Thuận</v>
          </cell>
          <cell r="E32"/>
          <cell r="F32">
            <v>8.7853999999999992</v>
          </cell>
          <cell r="G32">
            <v>2024</v>
          </cell>
        </row>
        <row r="33">
          <cell r="B33" t="str">
            <v>Đường 65 (Khu KTCKMB)</v>
          </cell>
          <cell r="C33" t="str">
            <v>Lợi Thuận</v>
          </cell>
          <cell r="E33"/>
          <cell r="F33">
            <v>5.8903999999999996</v>
          </cell>
          <cell r="G33">
            <v>2024</v>
          </cell>
        </row>
        <row r="34">
          <cell r="B34" t="str">
            <v>Đường 79,81 và ĐN.3 (Khu KTCKMB)</v>
          </cell>
          <cell r="C34" t="str">
            <v>Lợi Thuận</v>
          </cell>
          <cell r="D34" t="str">
            <v>Hủy bỏ</v>
          </cell>
          <cell r="E34"/>
          <cell r="F34">
            <v>13.337400000000001</v>
          </cell>
        </row>
        <row r="35">
          <cell r="B35" t="str">
            <v>Đường vào chốt dân quân Gò Ngãi (Khu KTCKMB)</v>
          </cell>
          <cell r="C35" t="str">
            <v>Lợi Thuận</v>
          </cell>
          <cell r="D35" t="str">
            <v>đang thực hiện</v>
          </cell>
          <cell r="E35"/>
          <cell r="F35">
            <v>0.21</v>
          </cell>
          <cell r="G35">
            <v>2023</v>
          </cell>
        </row>
        <row r="36">
          <cell r="B36" t="str">
            <v>Khu dân cư - thương mại - dịch vụ (diện tích 47,69 ha)</v>
          </cell>
          <cell r="C36" t="str">
            <v>Lợi Thuận</v>
          </cell>
          <cell r="E36"/>
          <cell r="G36">
            <v>2024</v>
          </cell>
        </row>
        <row r="37">
          <cell r="B37" t="str">
            <v>Đất ở</v>
          </cell>
          <cell r="C37" t="str">
            <v>Lợi Thuận</v>
          </cell>
          <cell r="D37"/>
          <cell r="E37"/>
          <cell r="F37">
            <v>18.29</v>
          </cell>
          <cell r="G37">
            <v>2024</v>
          </cell>
        </row>
        <row r="38">
          <cell r="B38" t="str">
            <v>Đất giáo dục</v>
          </cell>
          <cell r="C38" t="str">
            <v>Lợi Thuận</v>
          </cell>
          <cell r="D38"/>
          <cell r="E38"/>
          <cell r="F38">
            <v>3.81</v>
          </cell>
          <cell r="G38">
            <v>2024</v>
          </cell>
        </row>
        <row r="39">
          <cell r="B39" t="str">
            <v>Đất y tế</v>
          </cell>
          <cell r="C39" t="str">
            <v>Lợi Thuận</v>
          </cell>
          <cell r="D39"/>
          <cell r="E39"/>
          <cell r="F39">
            <v>0.2</v>
          </cell>
          <cell r="G39">
            <v>2024</v>
          </cell>
        </row>
        <row r="40">
          <cell r="B40" t="str">
            <v>Đất cây xanh</v>
          </cell>
          <cell r="C40" t="str">
            <v>Lợi Thuận</v>
          </cell>
          <cell r="D40"/>
          <cell r="E40"/>
          <cell r="F40">
            <v>3.34</v>
          </cell>
          <cell r="G40">
            <v>2024</v>
          </cell>
        </row>
        <row r="41">
          <cell r="B41" t="str">
            <v>Đất thương mại dịch vụ</v>
          </cell>
          <cell r="C41" t="str">
            <v>Lợi Thuận</v>
          </cell>
          <cell r="D41"/>
          <cell r="E41"/>
          <cell r="F41">
            <v>7.69</v>
          </cell>
          <cell r="G41">
            <v>2024</v>
          </cell>
        </row>
        <row r="42">
          <cell r="B42" t="str">
            <v>Đất giao thông</v>
          </cell>
          <cell r="C42" t="str">
            <v>Lợi Thuận</v>
          </cell>
          <cell r="D42"/>
          <cell r="E42"/>
          <cell r="F42">
            <v>14.36</v>
          </cell>
          <cell r="G42">
            <v>2024</v>
          </cell>
        </row>
        <row r="43">
          <cell r="B43" t="str">
            <v>Khu nhà ở nhân viên Hiệp Thành</v>
          </cell>
          <cell r="C43" t="str">
            <v>Lợi Thuận</v>
          </cell>
          <cell r="D43" t="str">
            <v>Hủy bỏ</v>
          </cell>
          <cell r="F43">
            <v>7.88</v>
          </cell>
        </row>
        <row r="44">
          <cell r="B44" t="str">
            <v>Nhà làm việc của Ban quản lý cửa khẩu quốc tế Tây Ninh và hoạt động của các lực lượng chức năng tại Trạm kiểm soát liên hợp cửa khẩu quốc tế Mộc Bài</v>
          </cell>
          <cell r="C44" t="str">
            <v>Lợi Thuận</v>
          </cell>
          <cell r="D44" t="str">
            <v>đăng ký mới</v>
          </cell>
          <cell r="E44"/>
          <cell r="F44">
            <v>0.22</v>
          </cell>
          <cell r="G44">
            <v>2025</v>
          </cell>
        </row>
        <row r="45">
          <cell r="B45" t="str">
            <v>ĐẤT GIAO THÔNG</v>
          </cell>
          <cell r="C45"/>
          <cell r="D45"/>
          <cell r="E45"/>
          <cell r="F45">
            <v>0</v>
          </cell>
          <cell r="G45"/>
        </row>
        <row r="46">
          <cell r="B46" t="str">
            <v>Đường nội đồng (Từ An Thạnh Trà Cao tới cầu Đôi)</v>
          </cell>
          <cell r="C46" t="str">
            <v>An Thạnh</v>
          </cell>
          <cell r="D46"/>
          <cell r="E46"/>
          <cell r="F46">
            <v>0.3</v>
          </cell>
          <cell r="G46">
            <v>2024</v>
          </cell>
        </row>
        <row r="47">
          <cell r="B47" t="str">
            <v>Đường nội đồng (Từ QL 22 tới nhà ông Ngô Văn Khuân)</v>
          </cell>
          <cell r="C47" t="str">
            <v>An Thạnh</v>
          </cell>
          <cell r="D47"/>
          <cell r="E47"/>
          <cell r="F47">
            <v>0.16</v>
          </cell>
          <cell r="G47">
            <v>2024</v>
          </cell>
        </row>
        <row r="48">
          <cell r="B48" t="str">
            <v>Nâng cấp, mở rộng tuyến đường giao thông nông thôn ấp Chánh 08</v>
          </cell>
          <cell r="C48" t="str">
            <v>An Thạnh</v>
          </cell>
          <cell r="D48" t="str">
            <v>đăng ký mới</v>
          </cell>
          <cell r="E48"/>
          <cell r="F48">
            <v>0.05</v>
          </cell>
          <cell r="G48">
            <v>2025</v>
          </cell>
        </row>
        <row r="49">
          <cell r="B49" t="str">
            <v>Nâng cấp, mở rộng tuyến đường Cầu Phao (đoạn từ giáp đường Xuyên Á đến giáp ranh thị trấn Bến Cầu)</v>
          </cell>
          <cell r="C49" t="str">
            <v>An Thạnh</v>
          </cell>
          <cell r="E49"/>
          <cell r="F49">
            <v>2.8000000000000003</v>
          </cell>
          <cell r="G49">
            <v>2024</v>
          </cell>
        </row>
        <row r="50">
          <cell r="B50" t="str">
            <v>Nâng cấp, mở rộng tuyến đường Cầu Phao (đoạn từ giáp đường Xuyên Á đến giáp ranh thị trấn Bến Cầu)</v>
          </cell>
          <cell r="C50" t="str">
            <v>Lợi Thuận</v>
          </cell>
          <cell r="E50"/>
          <cell r="F50">
            <v>3.6</v>
          </cell>
          <cell r="G50">
            <v>2024</v>
          </cell>
        </row>
        <row r="51">
          <cell r="B51" t="str">
            <v>Sỏi phún tuyến đường từ Rỗng Giá đi sông Vàm Cỏ</v>
          </cell>
          <cell r="C51" t="str">
            <v>Lợi Thuận</v>
          </cell>
          <cell r="E51"/>
          <cell r="F51">
            <v>2.46</v>
          </cell>
          <cell r="G51">
            <v>2024</v>
          </cell>
        </row>
        <row r="52">
          <cell r="B52" t="str">
            <v>Đường 786 từ ngã 4 Xuyên Á đi Long An</v>
          </cell>
          <cell r="C52" t="str">
            <v>Lợi Thuận</v>
          </cell>
          <cell r="E52"/>
          <cell r="F52">
            <v>0.99</v>
          </cell>
          <cell r="G52">
            <v>2024</v>
          </cell>
        </row>
        <row r="53">
          <cell r="B53" t="str">
            <v>Bê tông nhựa đường từ ranh Lợi Thuận đi Xóm Khuất</v>
          </cell>
          <cell r="C53"/>
          <cell r="D53" t="str">
            <v>đang thực hiện</v>
          </cell>
          <cell r="E53"/>
        </row>
        <row r="54">
          <cell r="B54" t="str">
            <v>Bê tông nhựa đường từ ranh Lợi Thuận đi Xóm Khuất</v>
          </cell>
          <cell r="C54" t="str">
            <v>Tiên Thuận</v>
          </cell>
          <cell r="D54" t="str">
            <v>đang thực hiện</v>
          </cell>
          <cell r="E54"/>
          <cell r="F54">
            <v>0.13</v>
          </cell>
          <cell r="G54">
            <v>2024</v>
          </cell>
        </row>
        <row r="55">
          <cell r="B55" t="str">
            <v>Bê tông nhựa đường từ ranh Lợi Thuận đi Xóm Khuất</v>
          </cell>
          <cell r="C55" t="str">
            <v>Lợi Thuận</v>
          </cell>
          <cell r="D55" t="str">
            <v>đang thực hiện</v>
          </cell>
          <cell r="E55"/>
          <cell r="F55">
            <v>0.3</v>
          </cell>
          <cell r="G55">
            <v>2024</v>
          </cell>
        </row>
        <row r="56">
          <cell r="B56" t="str">
            <v>Sỏi phún tuyến đường từ đầu kênh Tràm Quạ đến giáp kênh Đìa Xù dài 1.500 m</v>
          </cell>
          <cell r="C56" t="str">
            <v>Lợi Thuận</v>
          </cell>
          <cell r="D56" t="str">
            <v>đang thực hiện</v>
          </cell>
          <cell r="E56"/>
          <cell r="F56">
            <v>3.23</v>
          </cell>
          <cell r="G56">
            <v>2023</v>
          </cell>
        </row>
        <row r="57">
          <cell r="B57" t="str">
            <v>Nâng cấp nhựa tuyến đường từ ngã ba nhà Bia tưởng niệm đến ngã ba Địa Đạo</v>
          </cell>
          <cell r="C57" t="str">
            <v>Lợi Thuận</v>
          </cell>
          <cell r="E57"/>
          <cell r="F57">
            <v>0.06</v>
          </cell>
          <cell r="G57">
            <v>2024</v>
          </cell>
        </row>
        <row r="58">
          <cell r="B58" t="str">
            <v>Công trình cải tạo tuyến đường vùng đệm cặp cửa khẩu Quốc tế Mộc Bài - Bà Vét</v>
          </cell>
          <cell r="C58" t="str">
            <v>Lợi Thuận</v>
          </cell>
          <cell r="E58"/>
          <cell r="F58">
            <v>7.0000000000000007E-2</v>
          </cell>
          <cell r="G58">
            <v>2024</v>
          </cell>
        </row>
        <row r="59">
          <cell r="B59" t="str">
            <v>Đường ấp Thuận Chánh: Đoạn từ nhà bà 9 Sữa đến đất nhà ông Buổi</v>
          </cell>
          <cell r="C59" t="str">
            <v>Lợi Thuận</v>
          </cell>
          <cell r="D59" t="str">
            <v>đăng ký mới</v>
          </cell>
          <cell r="E59"/>
          <cell r="F59">
            <v>0.03</v>
          </cell>
          <cell r="G59">
            <v>2025</v>
          </cell>
        </row>
        <row r="60">
          <cell r="B60" t="str">
            <v>Sỏi phún tuyến đường từ cầu T6 đến bến Bàu Gõ</v>
          </cell>
          <cell r="C60" t="str">
            <v>Lợi Thuận</v>
          </cell>
          <cell r="D60" t="str">
            <v>đăng ký mới</v>
          </cell>
          <cell r="E60"/>
          <cell r="F60">
            <v>0.68</v>
          </cell>
          <cell r="G60">
            <v>2025</v>
          </cell>
        </row>
        <row r="61">
          <cell r="B61" t="str">
            <v>Nâng cấp, mở rộng tuyến đường bến Bàu Gõ (nối dài)</v>
          </cell>
          <cell r="C61" t="str">
            <v>Lợi Thuận</v>
          </cell>
          <cell r="D61" t="str">
            <v>đăng ký mới</v>
          </cell>
          <cell r="E61"/>
          <cell r="F61">
            <v>0.74</v>
          </cell>
          <cell r="G61">
            <v>2025</v>
          </cell>
        </row>
        <row r="62">
          <cell r="B62" t="str">
            <v>Tuyến đường trên bờ kênh tiêu Cống Ông Ngãi (bờ bên trái, đoạn từ giáp đường Đặng Văn Son đi kênh tiêu Đìa Xù)</v>
          </cell>
          <cell r="C62" t="str">
            <v>TT Bến Cầu</v>
          </cell>
          <cell r="D62" t="str">
            <v>đăng ký mới</v>
          </cell>
          <cell r="E62"/>
          <cell r="F62">
            <v>0.62</v>
          </cell>
          <cell r="G62">
            <v>2025</v>
          </cell>
        </row>
        <row r="63">
          <cell r="B63" t="str">
            <v>Tuyến đường trên bờ kênh tiêu Cống Ông Ngãi (bờ bên phải, đoạn từ giáp đường nhựa ra Thánh thất Lợi Thuận)</v>
          </cell>
          <cell r="C63" t="str">
            <v>TT Bến Cầu</v>
          </cell>
          <cell r="D63" t="str">
            <v>đăng ký mới</v>
          </cell>
          <cell r="E63"/>
          <cell r="F63">
            <v>0.2</v>
          </cell>
          <cell r="G63">
            <v>2025</v>
          </cell>
        </row>
        <row r="64">
          <cell r="B64" t="str">
            <v>Hẻm 177 từ nhà bà Nguyễn Thị Lề đến nhà ông Ngô Văn Tôi</v>
          </cell>
          <cell r="C64" t="str">
            <v>TT Bến Cầu</v>
          </cell>
          <cell r="D64" t="str">
            <v>đăng ký mới</v>
          </cell>
          <cell r="E64"/>
          <cell r="F64">
            <v>0.15</v>
          </cell>
          <cell r="G64">
            <v>2025</v>
          </cell>
        </row>
        <row r="65">
          <cell r="B65" t="str">
            <v>Tuyến đường từ nhà ông Trần Văn Trử đến Trần Trung Ương</v>
          </cell>
          <cell r="C65" t="str">
            <v>TT Bến Cầu</v>
          </cell>
          <cell r="D65" t="str">
            <v>đăng ký mới</v>
          </cell>
          <cell r="E65"/>
          <cell r="F65">
            <v>0.12</v>
          </cell>
          <cell r="G65">
            <v>2025</v>
          </cell>
        </row>
        <row r="66">
          <cell r="B66" t="str">
            <v>Hẻm 231 từ nhà bà Trần Thị Khích đến nhà bà Nguyễn Thị Đức</v>
          </cell>
          <cell r="C66" t="str">
            <v>TT Bến Cầu</v>
          </cell>
          <cell r="D66" t="str">
            <v>đăng ký mới</v>
          </cell>
          <cell r="E66"/>
          <cell r="F66">
            <v>0.1</v>
          </cell>
          <cell r="G66">
            <v>2025</v>
          </cell>
        </row>
        <row r="67">
          <cell r="B67" t="str">
            <v>Hẻm 166 từ vườn cao su đến nhà Dương Văn Sân</v>
          </cell>
          <cell r="C67" t="str">
            <v>TT Bến Cầu</v>
          </cell>
          <cell r="D67" t="str">
            <v>đăng ký mới</v>
          </cell>
          <cell r="E67"/>
          <cell r="F67">
            <v>0.28999999999999998</v>
          </cell>
          <cell r="G67">
            <v>2025</v>
          </cell>
        </row>
        <row r="68">
          <cell r="B68" t="str">
            <v>Hẻm 90/32 từ nhà ông Nguyễn Văn Ân đến nhà ông Phạm Van Ơn</v>
          </cell>
          <cell r="C68" t="str">
            <v>TT Bến Cầu</v>
          </cell>
          <cell r="D68" t="str">
            <v>đăng ký mới</v>
          </cell>
          <cell r="E68"/>
          <cell r="F68">
            <v>0.04</v>
          </cell>
          <cell r="G68">
            <v>2025</v>
          </cell>
        </row>
        <row r="69">
          <cell r="B69" t="str">
            <v>Hẻm 166/13 từ nhà ông Huỳnh Văn Trung đến nhà ông Nguyễn Văn Chí</v>
          </cell>
          <cell r="C69" t="str">
            <v>TT Bến Cầu</v>
          </cell>
          <cell r="D69" t="str">
            <v>đăng ký mới</v>
          </cell>
          <cell r="E69"/>
          <cell r="F69">
            <v>7.0000000000000007E-2</v>
          </cell>
          <cell r="G69">
            <v>2025</v>
          </cell>
        </row>
        <row r="70">
          <cell r="B70" t="str">
            <v>Tuyến đường nhà ông Lý Công Quẩn đến nhà ông Phạm Văn Ngôi</v>
          </cell>
          <cell r="C70" t="str">
            <v>TT Bến Cầu</v>
          </cell>
          <cell r="D70" t="str">
            <v>đăng ký mới</v>
          </cell>
          <cell r="E70"/>
          <cell r="F70">
            <v>0.17</v>
          </cell>
          <cell r="G70">
            <v>2025</v>
          </cell>
        </row>
        <row r="71">
          <cell r="B71" t="str">
            <v>Hẻm từ nhà ông Vương Văn Phương (cà phê Khánh Phương đến Kênh Đìa xù khu phố 1)</v>
          </cell>
          <cell r="C71" t="str">
            <v>TT Bến Cầu</v>
          </cell>
          <cell r="D71" t="str">
            <v>đăng ký mới</v>
          </cell>
          <cell r="E71"/>
          <cell r="F71">
            <v>0.26</v>
          </cell>
          <cell r="G71">
            <v>2025</v>
          </cell>
        </row>
        <row r="72">
          <cell r="B72" t="str">
            <v>Hẻm 48/17 từ nhà bà Trần Thị Phẩn đến nhà 2 Băng</v>
          </cell>
          <cell r="C72" t="str">
            <v>TT Bến Cầu</v>
          </cell>
          <cell r="D72" t="str">
            <v>đăng ký mới</v>
          </cell>
          <cell r="E72"/>
          <cell r="F72">
            <v>0.03</v>
          </cell>
          <cell r="G72">
            <v>2025</v>
          </cell>
        </row>
        <row r="73">
          <cell r="B73" t="str">
            <v>Tuyến đường từ nhà ông Phạm Ơi đến thánh thất Lợi Thuận</v>
          </cell>
          <cell r="C73" t="str">
            <v>TT Bến Cầu</v>
          </cell>
          <cell r="D73" t="str">
            <v>đăng ký mới</v>
          </cell>
          <cell r="E73"/>
          <cell r="F73">
            <v>0.19</v>
          </cell>
          <cell r="G73">
            <v>2025</v>
          </cell>
        </row>
        <row r="74">
          <cell r="B74" t="str">
            <v>Hẻm 27/21 từ nhà bà Trần Thị Nhung đến nhà 9 Ngời</v>
          </cell>
          <cell r="C74" t="str">
            <v>TT Bến Cầu</v>
          </cell>
          <cell r="D74" t="str">
            <v>đăng ký mới</v>
          </cell>
          <cell r="E74"/>
          <cell r="F74">
            <v>0.05</v>
          </cell>
          <cell r="G74">
            <v>2025</v>
          </cell>
        </row>
        <row r="75">
          <cell r="B75" t="str">
            <v>Hẻm 149 từ nhà ông Bùi Văn Khoắc đến nhà ông Bùi Văn Bộm</v>
          </cell>
          <cell r="C75" t="str">
            <v>TT Bến Cầu</v>
          </cell>
          <cell r="D75" t="str">
            <v>đăng ký mới</v>
          </cell>
          <cell r="E75"/>
          <cell r="F75">
            <v>0.05</v>
          </cell>
          <cell r="G75">
            <v>2025</v>
          </cell>
        </row>
        <row r="76">
          <cell r="B76" t="str">
            <v>Hẻm 92 từ nhà bà Nguyễn Thị Lợi đến nhà bà Huỳnh Thị Gon</v>
          </cell>
          <cell r="C76" t="str">
            <v>TT Bến Cầu</v>
          </cell>
          <cell r="D76" t="str">
            <v>đăng ký mới</v>
          </cell>
          <cell r="E76"/>
          <cell r="F76">
            <v>0.03</v>
          </cell>
          <cell r="G76">
            <v>2025</v>
          </cell>
        </row>
        <row r="77">
          <cell r="B77" t="str">
            <v>Tuyến đường từ nhà ông Trần Văn Reo đến Vườn thanh long ông Đẹp</v>
          </cell>
          <cell r="C77" t="str">
            <v>TT Bến Cầu</v>
          </cell>
          <cell r="D77" t="str">
            <v>đăng ký mới</v>
          </cell>
          <cell r="E77"/>
          <cell r="F77">
            <v>0.2</v>
          </cell>
          <cell r="G77">
            <v>2025</v>
          </cell>
        </row>
        <row r="78">
          <cell r="B78" t="str">
            <v>Bê tông mương thoát nước thủy lợi (đường Tiên Thuận 17) từ ruộng ông Lê Văn Tông nối với mương thoát nước thủy lợi đường HBC 14 (xã Tiên Thuận)</v>
          </cell>
          <cell r="C78" t="str">
            <v>Tiên Thuận</v>
          </cell>
          <cell r="D78"/>
          <cell r="E78"/>
          <cell r="F78">
            <v>7.0000000000000007E-2</v>
          </cell>
          <cell r="G78">
            <v>2024</v>
          </cell>
        </row>
        <row r="79">
          <cell r="B79" t="str">
            <v>Bê tông nhựa đường từ ranh Lợi Thuận đi Xóm Khuất</v>
          </cell>
          <cell r="C79" t="str">
            <v>Tiên Thuận</v>
          </cell>
          <cell r="D79" t="str">
            <v>Hủy bỏ (trùng)</v>
          </cell>
          <cell r="E79"/>
          <cell r="F79">
            <v>0.05</v>
          </cell>
          <cell r="G79"/>
        </row>
        <row r="80">
          <cell r="B80" t="str">
            <v>Sỏi phún tuyến đường từ nhà bà Dương Thị Dưỡng đến ruộng ông Nguyễn Văn Cu ấp Bàu Tràm Lớn, dài 887m</v>
          </cell>
          <cell r="C80" t="str">
            <v>Tiên Thuận</v>
          </cell>
          <cell r="E80"/>
          <cell r="F80">
            <v>0.27</v>
          </cell>
          <cell r="G80">
            <v>2024</v>
          </cell>
        </row>
        <row r="81">
          <cell r="B81" t="str">
            <v>Sỏi phún tuyến đường ngã 5 (Nhà văn hóa ấp Bàu Tép) đến đất ông Lại Văn Sự (TT23) (Tổ 21) ấp Bàu Tràm Lớn, dài 995m</v>
          </cell>
          <cell r="C81" t="str">
            <v>Tiên Thuận</v>
          </cell>
          <cell r="E81"/>
          <cell r="F81">
            <v>0.44</v>
          </cell>
          <cell r="G81">
            <v>2024</v>
          </cell>
        </row>
        <row r="82">
          <cell r="B82" t="str">
            <v>Sỏi phún tuyến đường từ đất ông Ngô Công Lâu (HBC-02) đến đất ông Phan Văn Của (HBC-03) (Tổ 11,4) ấp B, dài 420m</v>
          </cell>
          <cell r="C82" t="str">
            <v>Tiên Thuận</v>
          </cell>
          <cell r="E82"/>
          <cell r="F82">
            <v>0.28000000000000003</v>
          </cell>
          <cell r="G82">
            <v>2024</v>
          </cell>
        </row>
        <row r="83">
          <cell r="B83" t="str">
            <v>Sỏi phún đường TT 31, Từ nhà ông Nguyễn Văn Búp đến nhà ông Nguyễn Văn Chúc</v>
          </cell>
          <cell r="C83" t="str">
            <v>Tiên Thuận</v>
          </cell>
          <cell r="D83" t="str">
            <v>đăng ký mới</v>
          </cell>
          <cell r="E83"/>
          <cell r="F83">
            <v>7.0000000000000007E-2</v>
          </cell>
          <cell r="G83">
            <v>2025</v>
          </cell>
        </row>
        <row r="84">
          <cell r="B84" t="str">
            <v>Đường tổ 14 từ nhà ông Tòng đến nhà ông Ơi</v>
          </cell>
          <cell r="C84" t="str">
            <v>Tiên Thuận</v>
          </cell>
          <cell r="D84" t="str">
            <v>chưa đk mới</v>
          </cell>
          <cell r="E84"/>
          <cell r="F84">
            <v>0.2</v>
          </cell>
          <cell r="G84"/>
        </row>
        <row r="85">
          <cell r="B85" t="str">
            <v>Bê tông xi măng tuyến đường ấp Xóm Lò, Đoạn từ TT5 nhà ông Quãng đến nhà ông Cộng</v>
          </cell>
          <cell r="C85" t="str">
            <v>Tiên Thuận</v>
          </cell>
          <cell r="D85" t="str">
            <v>đăng ký mới</v>
          </cell>
          <cell r="E85"/>
          <cell r="F85">
            <v>0.02</v>
          </cell>
          <cell r="G85">
            <v>2025</v>
          </cell>
        </row>
        <row r="86">
          <cell r="B86" t="str">
            <v>Nhựa hóa đường nội đồng từ nhà ông Lê Văn Long đến nhà bà Võ Thị Ánh Tuyết</v>
          </cell>
          <cell r="C86" t="str">
            <v>Tiên Thuận</v>
          </cell>
          <cell r="D86" t="str">
            <v>đăng ký mới</v>
          </cell>
          <cell r="E86"/>
          <cell r="F86">
            <v>0.1</v>
          </cell>
          <cell r="G86">
            <v>2025</v>
          </cell>
        </row>
        <row r="87">
          <cell r="B87" t="str">
            <v>Nhựa hóa đường Tiên Thuận 22, từ nhà ông Mật (HBC-02) đến nhà ông Đặc (TT26)</v>
          </cell>
          <cell r="C87" t="str">
            <v>Tiên Thuận</v>
          </cell>
          <cell r="D87" t="str">
            <v>đăng ký mới</v>
          </cell>
          <cell r="E87"/>
          <cell r="F87">
            <v>0.03</v>
          </cell>
          <cell r="G87">
            <v>2025</v>
          </cell>
        </row>
        <row r="88">
          <cell r="B88" t="str">
            <v>Nhựa hóa tuyến đường Tiên Thuận 6, từ TL786 đến nhà ông Tài (TT5)</v>
          </cell>
          <cell r="C88" t="str">
            <v>Tiên Thuận</v>
          </cell>
          <cell r="D88" t="str">
            <v>đăng ký mới</v>
          </cell>
          <cell r="E88"/>
          <cell r="F88">
            <v>0.03</v>
          </cell>
          <cell r="G88">
            <v>2025</v>
          </cell>
        </row>
        <row r="89">
          <cell r="B89" t="str">
            <v>Bê tông xi măng tuyến đường ấp Xóm Lò, Đoạn từ Nhà ông Cao Văn Mỹ đến nhà ông Trương Văn Ôi</v>
          </cell>
          <cell r="C89" t="str">
            <v>Tiên Thuận</v>
          </cell>
          <cell r="D89" t="str">
            <v>đăng ký mới</v>
          </cell>
          <cell r="E89"/>
          <cell r="F89">
            <v>0.05</v>
          </cell>
          <cell r="G89">
            <v>2025</v>
          </cell>
        </row>
        <row r="90">
          <cell r="B90" t="str">
            <v>Nhựa hóa tuyến đường ấp tổ 8 Bàu Tép, từ Nhà ông Võ Đức Trung đến nhà ông Cao Xuân Lượm</v>
          </cell>
          <cell r="C90" t="str">
            <v>Tiên Thuận</v>
          </cell>
          <cell r="D90" t="str">
            <v>đăng ký mới</v>
          </cell>
          <cell r="E90"/>
          <cell r="F90">
            <v>0.1</v>
          </cell>
          <cell r="G90">
            <v>2025</v>
          </cell>
        </row>
        <row r="91">
          <cell r="B91" t="str">
            <v>Sỏi phún ấp BTL, Đoạn từ Nhà ông Trần Văn Tòng đến nhà ông Xùa</v>
          </cell>
          <cell r="C91" t="str">
            <v>Tiên Thuận</v>
          </cell>
          <cell r="D91" t="str">
            <v>đăng ký mới</v>
          </cell>
          <cell r="E91"/>
          <cell r="F91">
            <v>0.02</v>
          </cell>
          <cell r="G91">
            <v>2025</v>
          </cell>
        </row>
        <row r="92">
          <cell r="B92" t="str">
            <v>Làm mới, nâng cấp tuyến đường Tiên Thuận tổ 14 (đoạn từ nhà ông Phạm Văn Ơi đến công ty TNHH Trang trại Sinh thái Sống khỏe)</v>
          </cell>
          <cell r="C92" t="str">
            <v>Tiên Thuận</v>
          </cell>
          <cell r="D92" t="str">
            <v>đăng ký mới</v>
          </cell>
          <cell r="E92"/>
          <cell r="F92">
            <v>0.1</v>
          </cell>
          <cell r="G92">
            <v>2025</v>
          </cell>
        </row>
        <row r="93">
          <cell r="B93" t="str">
            <v>Sỏi phún tuyến đường từ chợ Long Thuận đi Bàu Tràm Lớn</v>
          </cell>
          <cell r="C93" t="str">
            <v>Long Thuận</v>
          </cell>
          <cell r="E93"/>
          <cell r="F93">
            <v>3</v>
          </cell>
          <cell r="G93">
            <v>2024</v>
          </cell>
        </row>
        <row r="94">
          <cell r="B94" t="str">
            <v>Sỏi phún tuyến đường từ nhà ông Mão đến kênh tiêu Đìa Xù</v>
          </cell>
          <cell r="C94" t="str">
            <v>Long Thuận</v>
          </cell>
          <cell r="D94" t="str">
            <v>đã thực hiện</v>
          </cell>
          <cell r="E94"/>
          <cell r="F94">
            <v>0.35</v>
          </cell>
          <cell r="G94">
            <v>2023</v>
          </cell>
        </row>
        <row r="95">
          <cell r="B95" t="str">
            <v>Sỏi phún tuyến đường ấp Ngã Tắc (đoạn từ H-BC12 (nhà ông Nguyễn Văn Phụ) đến nhà ông 3 Lần</v>
          </cell>
          <cell r="C95" t="str">
            <v>Long Thuận</v>
          </cell>
          <cell r="D95" t="str">
            <v>đã thực hiện</v>
          </cell>
          <cell r="E95"/>
          <cell r="F95">
            <v>0.12</v>
          </cell>
          <cell r="G95">
            <v>2023</v>
          </cell>
        </row>
        <row r="96">
          <cell r="B96" t="str">
            <v>Mở rộng đường từ trường Tiểu học Long Thuận C đến nhà ông Trần Văn Tẻo</v>
          </cell>
          <cell r="C96" t="str">
            <v>Long Thuận</v>
          </cell>
          <cell r="D96" t="str">
            <v>đã thực hiện</v>
          </cell>
          <cell r="E96"/>
          <cell r="F96">
            <v>0.2</v>
          </cell>
          <cell r="G96">
            <v>2023</v>
          </cell>
        </row>
        <row r="97">
          <cell r="B97" t="str">
            <v>Tuyến đường từ nhà ông Nguyễn Văn Liêm đến nhà ông Lê Minh Tâm</v>
          </cell>
          <cell r="C97" t="str">
            <v>Long Thuận</v>
          </cell>
          <cell r="D97" t="str">
            <v>đăng ký mới</v>
          </cell>
          <cell r="E97"/>
          <cell r="F97">
            <v>0.4</v>
          </cell>
          <cell r="G97">
            <v>2025</v>
          </cell>
        </row>
        <row r="98">
          <cell r="B98" t="str">
            <v>Tuyến đường từ nhà ông Nguyễn Văn Khâm đến Lò xấy Phạm Thái Huân</v>
          </cell>
          <cell r="C98" t="str">
            <v>Long Thuận</v>
          </cell>
          <cell r="D98" t="str">
            <v>đăng ký mới</v>
          </cell>
          <cell r="E98"/>
          <cell r="F98">
            <v>0.08</v>
          </cell>
          <cell r="G98">
            <v>2025</v>
          </cell>
        </row>
        <row r="99">
          <cell r="B99" t="str">
            <v>Tuyến đường từ nhà ông Phạm Văn Trào đến nhà bà Khoa</v>
          </cell>
          <cell r="C99" t="str">
            <v>Long Thuận</v>
          </cell>
          <cell r="D99" t="str">
            <v>đăng ký mới</v>
          </cell>
          <cell r="E99"/>
          <cell r="F99">
            <v>0.22</v>
          </cell>
          <cell r="G99">
            <v>2025</v>
          </cell>
        </row>
        <row r="100">
          <cell r="B100" t="str">
            <v>Tuyến đường từ Trường mẫu giáo đến nhà ông 5 Hổ</v>
          </cell>
          <cell r="C100" t="str">
            <v>Long Thuận</v>
          </cell>
          <cell r="D100" t="str">
            <v>đăng ký mới</v>
          </cell>
          <cell r="E100"/>
          <cell r="F100">
            <v>0.04</v>
          </cell>
          <cell r="G100">
            <v>2025</v>
          </cell>
        </row>
        <row r="101">
          <cell r="B101" t="str">
            <v>Tuyến đường từ nhà ông Bình đến nhà ông 3 Hận</v>
          </cell>
          <cell r="C101" t="str">
            <v>Long Thuận</v>
          </cell>
          <cell r="D101" t="str">
            <v>đăng ký mới</v>
          </cell>
          <cell r="E101"/>
          <cell r="F101">
            <v>0.1</v>
          </cell>
          <cell r="G101">
            <v>2025</v>
          </cell>
        </row>
        <row r="102">
          <cell r="B102" t="str">
            <v>Sỏi phún tuyến đường từ nhà ông Lương Văn Ky đến nhà ông Nguyễn Văn Hân</v>
          </cell>
          <cell r="C102" t="str">
            <v>Long Thuận</v>
          </cell>
          <cell r="D102" t="str">
            <v>đăng ký mới</v>
          </cell>
          <cell r="E102"/>
          <cell r="F102">
            <v>0.5</v>
          </cell>
          <cell r="G102">
            <v>2025</v>
          </cell>
        </row>
        <row r="103">
          <cell r="B103" t="str">
            <v>Đường vào Khu hành chính xã Long Khánh</v>
          </cell>
          <cell r="C103" t="str">
            <v>Long Khánh</v>
          </cell>
          <cell r="E103"/>
          <cell r="F103">
            <v>0.1</v>
          </cell>
          <cell r="G103">
            <v>2024</v>
          </cell>
        </row>
        <row r="104">
          <cell r="B104" t="str">
            <v>Mở mới tuyến đường Bàu Rừng (Nhánh 1 đường vào Khu dân cư)</v>
          </cell>
          <cell r="C104" t="str">
            <v>Long Khánh</v>
          </cell>
          <cell r="E104"/>
          <cell r="F104">
            <v>0.9</v>
          </cell>
          <cell r="G104">
            <v>2024</v>
          </cell>
        </row>
        <row r="105">
          <cell r="B105" t="str">
            <v>Mở mới từ ruộng ông Nguyễn Văn Ngang - ruộng ông Nguyễn Văn Dũng</v>
          </cell>
          <cell r="C105" t="str">
            <v>Long Khánh</v>
          </cell>
          <cell r="E105"/>
          <cell r="F105">
            <v>1</v>
          </cell>
          <cell r="G105">
            <v>2024</v>
          </cell>
        </row>
        <row r="106">
          <cell r="B106" t="str">
            <v>Cứng hóa tuyến đường từ nhà ông Nguyễn Phú Cường đến giáp ruộng ông Nguyễn Công Thọ (ấp Long Cường)</v>
          </cell>
          <cell r="C106" t="str">
            <v>Long Khánh</v>
          </cell>
          <cell r="D106" t="str">
            <v>đang thực hiện</v>
          </cell>
          <cell r="E106"/>
          <cell r="F106">
            <v>0.56000000000000005</v>
          </cell>
          <cell r="G106">
            <v>2023</v>
          </cell>
        </row>
        <row r="107">
          <cell r="B107" t="str">
            <v>Mở mới tuyến đường từ nhà ông Hồ Văn Lãnh - ruộng bà Ngô Thị Thu Sang</v>
          </cell>
          <cell r="C107" t="str">
            <v>Long Khánh</v>
          </cell>
          <cell r="D107" t="str">
            <v>đang thực hiện</v>
          </cell>
          <cell r="E107"/>
          <cell r="F107">
            <v>0.5</v>
          </cell>
          <cell r="G107">
            <v>2024</v>
          </cell>
        </row>
        <row r="108">
          <cell r="B108" t="str">
            <v>Mở rộng tuyến đường từ nhà Nguyễn Thị Khoăn - nghĩa địa Long Khánh</v>
          </cell>
          <cell r="C108" t="str">
            <v>Long Khánh</v>
          </cell>
          <cell r="D108" t="str">
            <v>đã thực hiện</v>
          </cell>
          <cell r="E108"/>
          <cell r="F108">
            <v>0.06</v>
          </cell>
          <cell r="G108">
            <v>2023</v>
          </cell>
        </row>
        <row r="109">
          <cell r="B109" t="str">
            <v>Mở mới tuyến đường từ nhà ông Đỗ Văn Khai - nhà ông Đỗ Văn Ngang</v>
          </cell>
          <cell r="C109" t="str">
            <v>Long Khánh</v>
          </cell>
          <cell r="E109"/>
          <cell r="F109">
            <v>0.1</v>
          </cell>
          <cell r="G109">
            <v>2024</v>
          </cell>
        </row>
        <row r="110">
          <cell r="B110" t="str">
            <v>Cứng hóa tuyến đường Xe Sâu ấp Long Thịnh với chiều dài 1.200m, chiều rộng với 6,5m</v>
          </cell>
          <cell r="C110" t="str">
            <v>Long Khánh</v>
          </cell>
          <cell r="D110" t="str">
            <v>Điều chỉnh diện tích</v>
          </cell>
          <cell r="E110"/>
          <cell r="F110">
            <v>0.36</v>
          </cell>
          <cell r="G110">
            <v>2024</v>
          </cell>
        </row>
        <row r="111">
          <cell r="B111" t="str">
            <v>Sỏi phún tuyến đường tiểu học Bến Trại - Huỳnh Văn Tron</v>
          </cell>
          <cell r="C111" t="str">
            <v>Long Khánh</v>
          </cell>
          <cell r="E111"/>
          <cell r="F111">
            <v>0.65</v>
          </cell>
          <cell r="G111">
            <v>2024</v>
          </cell>
        </row>
        <row r="112">
          <cell r="B112" t="str">
            <v>Nâng cấp, mở rộng bê tông nhựa tuyến đường Long Khánh - Long Chữ</v>
          </cell>
          <cell r="C112" t="str">
            <v>Long Khánh</v>
          </cell>
          <cell r="D112"/>
          <cell r="E112"/>
          <cell r="F112">
            <v>0.27</v>
          </cell>
          <cell r="G112">
            <v>2024</v>
          </cell>
        </row>
        <row r="113">
          <cell r="B113" t="str">
            <v>Nâng cấp, mở rộng bê tông nhựa tuyến đường Long Khánh - Long Chữ</v>
          </cell>
          <cell r="C113" t="str">
            <v>Long Giang</v>
          </cell>
          <cell r="D113"/>
          <cell r="E113"/>
          <cell r="F113">
            <v>0.27</v>
          </cell>
          <cell r="G113">
            <v>2024</v>
          </cell>
        </row>
        <row r="114">
          <cell r="B114" t="str">
            <v>Nâng cấp, mở rộng bê tông nhựa tuyến đường Long Khánh - Long Chữ</v>
          </cell>
          <cell r="C114" t="str">
            <v>Long Chữ</v>
          </cell>
          <cell r="D114"/>
          <cell r="E114"/>
          <cell r="F114">
            <v>0.27</v>
          </cell>
          <cell r="G114">
            <v>2024</v>
          </cell>
        </row>
        <row r="115">
          <cell r="B115" t="str">
            <v>Sỏi phún tuyến đường Kênh Tiêu Bàu Mội, ấp Long Thịnh</v>
          </cell>
          <cell r="C115" t="str">
            <v>Long Khánh</v>
          </cell>
          <cell r="D115" t="str">
            <v>đăng ký mới</v>
          </cell>
          <cell r="E115"/>
          <cell r="F115">
            <v>0.2</v>
          </cell>
          <cell r="G115">
            <v>2025</v>
          </cell>
        </row>
        <row r="116">
          <cell r="B116" t="str">
            <v>Mở mới tuyến đường từ Đinh Văn Thu đến rọc Bàu Môn, ấp Long Cường</v>
          </cell>
          <cell r="C116" t="str">
            <v>Long Khánh</v>
          </cell>
          <cell r="D116" t="str">
            <v>đăng ký mới</v>
          </cell>
          <cell r="E116"/>
          <cell r="F116">
            <v>0.35</v>
          </cell>
          <cell r="G116">
            <v>2025</v>
          </cell>
        </row>
        <row r="117">
          <cell r="B117" t="str">
            <v>Mở mới tuyến đường cặp bờ Long Khánh, ấp Long Châu</v>
          </cell>
          <cell r="C117" t="str">
            <v>Long Khánh</v>
          </cell>
          <cell r="D117" t="str">
            <v>đăng ký mới</v>
          </cell>
          <cell r="E117"/>
          <cell r="F117">
            <v>0.33</v>
          </cell>
          <cell r="G117">
            <v>2025</v>
          </cell>
        </row>
        <row r="118">
          <cell r="B118" t="str">
            <v>Mở rộng  tuyến đường vào bia tưởng niệm Bàu Rong, ấp Long Thịnh</v>
          </cell>
          <cell r="C118" t="str">
            <v>Long Khánh</v>
          </cell>
          <cell r="D118" t="str">
            <v>đăng ký mới</v>
          </cell>
          <cell r="E118"/>
          <cell r="F118">
            <v>0.55000000000000004</v>
          </cell>
          <cell r="G118">
            <v>2025</v>
          </cell>
        </row>
        <row r="119">
          <cell r="B119" t="str">
            <v>Sỏi phún tuyến đường từ đầu suối Heo đến cầu Bàu Mọi</v>
          </cell>
          <cell r="C119" t="str">
            <v>Long Khánh</v>
          </cell>
          <cell r="D119" t="str">
            <v>đăng ký mới</v>
          </cell>
          <cell r="E119"/>
          <cell r="F119">
            <v>0.42</v>
          </cell>
          <cell r="G119">
            <v>2025</v>
          </cell>
        </row>
        <row r="120">
          <cell r="B120" t="str">
            <v>Sỏi phún tuyến đường từ Trung tâm văn hóa xã đến nhà bà Phạm Thị Hoa</v>
          </cell>
          <cell r="C120" t="str">
            <v>Long Khánh</v>
          </cell>
          <cell r="D120" t="str">
            <v>đăng ký mới</v>
          </cell>
          <cell r="E120"/>
          <cell r="F120">
            <v>0.39</v>
          </cell>
          <cell r="G120">
            <v>2025</v>
          </cell>
        </row>
        <row r="121">
          <cell r="B121" t="str">
            <v>Cứng hóa tuyến đường từ Nguyễn Thị Anh Thư đến Bàu Cỏ, chiều dài 1100m, chiều rộng 6,5m</v>
          </cell>
          <cell r="C121" t="str">
            <v>Long Khánh</v>
          </cell>
          <cell r="D121" t="str">
            <v>đăng ký mới</v>
          </cell>
          <cell r="E121"/>
          <cell r="F121">
            <v>0.48</v>
          </cell>
          <cell r="G121">
            <v>2025</v>
          </cell>
        </row>
        <row r="122">
          <cell r="B122" t="str">
            <v>Nâng cấp sổi phún tuyến đường từ nhà ông Nguyễn Văn Lấy đến ruộng ông Đoàn Thanh Toàn ( Đường Bàu rừng ấp Long Cường xã Long Khánh)</v>
          </cell>
          <cell r="C122" t="str">
            <v>Long Khánh</v>
          </cell>
          <cell r="D122" t="str">
            <v>đăng ký mới (trùng)</v>
          </cell>
          <cell r="E122"/>
          <cell r="F122">
            <v>0.3</v>
          </cell>
          <cell r="G122"/>
        </row>
        <row r="123">
          <cell r="B123" t="str">
            <v>Nâng cấp sỏi phún tuyến đường từ nhà ông Nguyễn Văn Lấy đến ruộng ông Đoàn Thanh Toàn (Đường Bàu Rừng ấp Long Cường (xã Long Khánh)</v>
          </cell>
          <cell r="C123" t="str">
            <v>Long Khánh</v>
          </cell>
          <cell r="D123" t="str">
            <v>Theo NQ số 98/NQ-HĐND ngày 20/7/2023</v>
          </cell>
          <cell r="E123"/>
          <cell r="F123">
            <v>0.21</v>
          </cell>
          <cell r="G123">
            <v>2024</v>
          </cell>
        </row>
        <row r="124">
          <cell r="B124" t="str">
            <v>Láng nhựa đường vào khu hành chính xã từ tỉnh lộ 786 đến khu hành chính</v>
          </cell>
          <cell r="C124" t="str">
            <v>Long Giang</v>
          </cell>
          <cell r="E124"/>
          <cell r="F124">
            <v>0.52</v>
          </cell>
          <cell r="G124">
            <v>2024</v>
          </cell>
        </row>
        <row r="125">
          <cell r="B125" t="str">
            <v>Nâng cấp, mở rộng đường Long Giang - Ninh Điền</v>
          </cell>
          <cell r="C125" t="str">
            <v>Long Giang</v>
          </cell>
          <cell r="D125"/>
          <cell r="E125"/>
          <cell r="F125">
            <v>1.95</v>
          </cell>
          <cell r="G125">
            <v>2024</v>
          </cell>
        </row>
        <row r="126">
          <cell r="B126" t="str">
            <v>Nâng cấp, mở rộng đường Long Giang - Ninh Điền</v>
          </cell>
          <cell r="C126" t="str">
            <v>Long Chữ</v>
          </cell>
          <cell r="D126"/>
          <cell r="E126"/>
          <cell r="F126">
            <v>1.95</v>
          </cell>
          <cell r="G126">
            <v>2024</v>
          </cell>
        </row>
        <row r="127">
          <cell r="B127" t="str">
            <v>Sỏi phún đường từ hẻm 49 đến nhà bà Điệp</v>
          </cell>
          <cell r="C127" t="str">
            <v>Long Giang</v>
          </cell>
          <cell r="E127"/>
          <cell r="F127">
            <v>0.1</v>
          </cell>
          <cell r="G127">
            <v>2024</v>
          </cell>
        </row>
        <row r="128">
          <cell r="B128" t="str">
            <v>Sỏi phún đường kênh tiêu LG-LK (ĐT 786 đến kênh chính LK)</v>
          </cell>
          <cell r="C128" t="str">
            <v>Long Giang</v>
          </cell>
          <cell r="E128"/>
          <cell r="F128">
            <v>0.1</v>
          </cell>
          <cell r="G128">
            <v>2024</v>
          </cell>
        </row>
        <row r="129">
          <cell r="B129" t="str">
            <v>Mở rộng tuyến đường từ TL786 đến Trung tâm hành chính xã theo tuyến đường cũ</v>
          </cell>
          <cell r="C129" t="str">
            <v>Long Giang</v>
          </cell>
          <cell r="E129"/>
          <cell r="F129">
            <v>0.3</v>
          </cell>
          <cell r="G129">
            <v>2024</v>
          </cell>
        </row>
        <row r="130">
          <cell r="B130" t="str">
            <v>Sỏi phún tuyến đường LG9 đến ruộng nhà ông Nguyễn Văn Căng</v>
          </cell>
          <cell r="C130" t="str">
            <v>Long Giang</v>
          </cell>
          <cell r="E130"/>
          <cell r="F130">
            <v>0.5</v>
          </cell>
          <cell r="G130">
            <v>2024</v>
          </cell>
        </row>
        <row r="131">
          <cell r="B131" t="str">
            <v>Sỏi phún tuyến đường  từ giáp đất công UBND xã đến kênh tiêu</v>
          </cell>
          <cell r="C131" t="str">
            <v>Long Giang</v>
          </cell>
          <cell r="D131" t="str">
            <v>Hủy bỏ (trùng)</v>
          </cell>
          <cell r="E131"/>
          <cell r="F131">
            <v>0.02</v>
          </cell>
        </row>
        <row r="132">
          <cell r="B132" t="str">
            <v>Sỏi phún đường trên kênh tưới LK7 (từ đường nhựa ấp Bảo đến ruộng ông Trắng)</v>
          </cell>
          <cell r="C132" t="str">
            <v>Long Giang</v>
          </cell>
          <cell r="D132" t="str">
            <v>đã thực hiện</v>
          </cell>
          <cell r="E132"/>
          <cell r="F132">
            <v>0.3</v>
          </cell>
          <cell r="G132">
            <v>2023</v>
          </cell>
        </row>
        <row r="133">
          <cell r="B133" t="str">
            <v>Sỏi phún tuyến đường từ LG3 đến nhà ông Vương Hoàng Kháng</v>
          </cell>
          <cell r="C133" t="str">
            <v>Long Giang</v>
          </cell>
          <cell r="D133" t="str">
            <v>đã thực hiện</v>
          </cell>
          <cell r="E133"/>
          <cell r="F133">
            <v>0.16</v>
          </cell>
          <cell r="G133">
            <v>2023</v>
          </cell>
        </row>
        <row r="134">
          <cell r="B134" t="str">
            <v>Sỏi phún tuyến đường từ giáp đất công UBND xã đến kênh tiêu, chiều dài 200m (tuyến đường nối tiếp với đường giao thông nông thôn có trong quy hoạch)</v>
          </cell>
          <cell r="C134" t="str">
            <v>Long Giang</v>
          </cell>
          <cell r="D134" t="str">
            <v>đang thực hiện</v>
          </cell>
          <cell r="E134"/>
          <cell r="F134">
            <v>7.0000000000000007E-2</v>
          </cell>
          <cell r="G134">
            <v>2023</v>
          </cell>
        </row>
        <row r="135">
          <cell r="B135" t="str">
            <v>Sỏi phún tuyến đường giáp tuyến đường Long Giang 6 (nhà ông Quân) đến ruộng ông Út Linh</v>
          </cell>
          <cell r="C135" t="str">
            <v>Long Giang</v>
          </cell>
          <cell r="D135" t="str">
            <v>đã thực hiện</v>
          </cell>
          <cell r="E135"/>
          <cell r="F135">
            <v>0.08</v>
          </cell>
          <cell r="G135">
            <v>2023</v>
          </cell>
        </row>
        <row r="136">
          <cell r="B136" t="str">
            <v>Tuyến đường từ nhà ông Giữ đến trại nấm Bào ngư</v>
          </cell>
          <cell r="C136" t="str">
            <v>Long Giang</v>
          </cell>
          <cell r="D136" t="str">
            <v>Điều chỉnh tên</v>
          </cell>
          <cell r="E136"/>
          <cell r="F136">
            <v>0.05</v>
          </cell>
          <cell r="G136">
            <v>2024</v>
          </cell>
        </row>
        <row r="137">
          <cell r="B137" t="str">
            <v>Sỏi phún đường từ nhà ông Thủy đến nhà ông 5 Bài – nhà ông Quý</v>
          </cell>
          <cell r="C137" t="str">
            <v>Long Chữ</v>
          </cell>
          <cell r="D137"/>
          <cell r="E137"/>
          <cell r="F137">
            <v>0.5</v>
          </cell>
          <cell r="G137">
            <v>2024</v>
          </cell>
        </row>
        <row r="138">
          <cell r="B138" t="str">
            <v>Đường phún nội đồng Gò Giáng Hương, xã Long Chữ</v>
          </cell>
          <cell r="C138" t="str">
            <v>Long Chữ</v>
          </cell>
          <cell r="E138"/>
          <cell r="F138">
            <v>0.28000000000000003</v>
          </cell>
          <cell r="G138">
            <v>2024</v>
          </cell>
        </row>
        <row r="139">
          <cell r="B139" t="str">
            <v>Bê tông nhựa Đường cầu Gò Cầy đi Ninh Điền</v>
          </cell>
          <cell r="C139" t="str">
            <v>Long Chữ</v>
          </cell>
          <cell r="E139"/>
          <cell r="F139">
            <v>0.2</v>
          </cell>
          <cell r="G139">
            <v>2024</v>
          </cell>
        </row>
        <row r="140">
          <cell r="B140" t="str">
            <v>Bê tông nhựa đường Cầu Trắng</v>
          </cell>
          <cell r="C140" t="str">
            <v>Long Chữ</v>
          </cell>
          <cell r="E140"/>
          <cell r="F140">
            <v>0.2</v>
          </cell>
          <cell r="G140">
            <v>2024</v>
          </cell>
        </row>
        <row r="141">
          <cell r="B141" t="str">
            <v>Cứng hóa đường xe đường Long (từ HBC 05 đến giáp ranh Long Phước)</v>
          </cell>
          <cell r="C141" t="str">
            <v>Long Chữ</v>
          </cell>
          <cell r="E141"/>
          <cell r="F141">
            <v>0.2</v>
          </cell>
          <cell r="G141">
            <v>2024</v>
          </cell>
        </row>
        <row r="142">
          <cell r="B142" t="str">
            <v>Bê tông nhựa tuyến đường LC 03 (từ giáp TL 786 đường HBC 14)</v>
          </cell>
          <cell r="C142" t="str">
            <v>Long Chữ</v>
          </cell>
          <cell r="E142"/>
          <cell r="F142">
            <v>0.7</v>
          </cell>
          <cell r="G142">
            <v>2024</v>
          </cell>
        </row>
        <row r="143">
          <cell r="B143" t="str">
            <v>Đường Bàu Tượng</v>
          </cell>
          <cell r="C143" t="str">
            <v>Long Chữ</v>
          </cell>
          <cell r="D143"/>
          <cell r="E143"/>
          <cell r="F143">
            <v>0.5</v>
          </cell>
          <cell r="G143">
            <v>2024</v>
          </cell>
        </row>
        <row r="144">
          <cell r="B144" t="str">
            <v>Đường nhà ông 3 Rộng đến Rạch Bảo</v>
          </cell>
          <cell r="C144" t="str">
            <v>Long Chữ</v>
          </cell>
          <cell r="D144" t="str">
            <v>đã thực hiện</v>
          </cell>
          <cell r="E144"/>
          <cell r="F144">
            <v>0.48</v>
          </cell>
          <cell r="G144">
            <v>2023</v>
          </cell>
        </row>
        <row r="145">
          <cell r="B145" t="str">
            <v>Nối dài đường LC10 (đoạn từ bến Cây Trám đến sông Vàm Cỏ)</v>
          </cell>
          <cell r="C145" t="str">
            <v>Long Chữ</v>
          </cell>
          <cell r="D145" t="str">
            <v>đang thực hiện</v>
          </cell>
          <cell r="E145"/>
          <cell r="F145">
            <v>0.69</v>
          </cell>
          <cell r="G145">
            <v>2023</v>
          </cell>
        </row>
        <row r="146">
          <cell r="B146" t="str">
            <v>Nhựa hoá đường LC14 (từ giáp TL 786 dến đầu kênh Bàu Bàng)</v>
          </cell>
          <cell r="C146" t="str">
            <v>Long Chữ</v>
          </cell>
          <cell r="E146"/>
          <cell r="F146">
            <v>0.72</v>
          </cell>
          <cell r="G146">
            <v>2024</v>
          </cell>
        </row>
        <row r="147">
          <cell r="B147" t="str">
            <v>Sỏi phún đường nội đồng ấp Long Thạnh từ cuối đường tổ 7 (đất ông 3 Rộng) đến Rạch Bảo Xóm Khách (xã Long Chữ)</v>
          </cell>
          <cell r="C147" t="str">
            <v>Long Chữ</v>
          </cell>
          <cell r="D147" t="str">
            <v>đã thực hiện</v>
          </cell>
          <cell r="E147"/>
          <cell r="F147">
            <v>0.8</v>
          </cell>
          <cell r="G147">
            <v>2023</v>
          </cell>
        </row>
        <row r="148">
          <cell r="B148" t="str">
            <v>Sỏi phún đường từ nhà ông 6 Tòng đi Bàu Bứa</v>
          </cell>
          <cell r="C148" t="str">
            <v>Long Chữ</v>
          </cell>
          <cell r="E148"/>
          <cell r="F148">
            <v>0.48</v>
          </cell>
          <cell r="G148">
            <v>2024</v>
          </cell>
        </row>
        <row r="149">
          <cell r="B149" t="str">
            <v>Đường nhánh Long Chữ 12 (Đoạn từ đường Long Chữ 12 đến rạch bàu tượng)</v>
          </cell>
          <cell r="C149" t="str">
            <v>Long Chữ</v>
          </cell>
          <cell r="D149" t="str">
            <v>đăng ký mới</v>
          </cell>
          <cell r="E149"/>
          <cell r="F149">
            <v>0.34</v>
          </cell>
          <cell r="G149">
            <v>2025</v>
          </cell>
        </row>
        <row r="150">
          <cell r="B150" t="str">
            <v>Đường xe sâu</v>
          </cell>
          <cell r="C150" t="str">
            <v>Long Chữ</v>
          </cell>
          <cell r="D150" t="str">
            <v>đăng ký mới</v>
          </cell>
          <cell r="E150"/>
          <cell r="F150">
            <v>0.14000000000000001</v>
          </cell>
          <cell r="G150">
            <v>2025</v>
          </cell>
        </row>
        <row r="151">
          <cell r="B151" t="str">
            <v>Cứng hóa đường nội đồng kênh Ba làng ấp Long Thạnh từ tỉnh lộ 786 đi sông Vàm Cỏ và Dinh Vàm Bảo</v>
          </cell>
          <cell r="C151" t="str">
            <v>Long Chữ</v>
          </cell>
          <cell r="E151"/>
          <cell r="F151">
            <v>0.99</v>
          </cell>
          <cell r="G151">
            <v>2024</v>
          </cell>
        </row>
        <row r="152">
          <cell r="B152" t="str">
            <v>Nâng cấp, mở rộng đường Long Chữ</v>
          </cell>
          <cell r="C152" t="str">
            <v>Long Chữ</v>
          </cell>
          <cell r="E152"/>
          <cell r="F152">
            <v>1.62</v>
          </cell>
          <cell r="G152">
            <v>2024</v>
          </cell>
        </row>
        <row r="153">
          <cell r="B153" t="str">
            <v>Nâng cấp, mở rộng đường Quỷnh</v>
          </cell>
          <cell r="C153" t="str">
            <v>Long Chữ</v>
          </cell>
          <cell r="E153"/>
          <cell r="F153">
            <v>0.8</v>
          </cell>
          <cell r="G153">
            <v>2024</v>
          </cell>
        </row>
        <row r="154">
          <cell r="B154" t="str">
            <v>Công trình cứng hoá đường nội đồng NĐ 05 ấp Long Giao</v>
          </cell>
          <cell r="C154" t="str">
            <v>Long Chữ</v>
          </cell>
          <cell r="D154" t="str">
            <v>đăng ký mới</v>
          </cell>
          <cell r="E154"/>
          <cell r="F154">
            <v>0.35</v>
          </cell>
          <cell r="G154">
            <v>2025</v>
          </cell>
        </row>
        <row r="155">
          <cell r="B155" t="str">
            <v>Nâng cấp, mở rộng đường Long Chữ - Long Phước (Lộ Kiểm)</v>
          </cell>
          <cell r="C155" t="str">
            <v>Long Chữ</v>
          </cell>
          <cell r="E155"/>
          <cell r="F155">
            <v>0.75</v>
          </cell>
          <cell r="G155">
            <v>2024</v>
          </cell>
        </row>
        <row r="156">
          <cell r="B156" t="str">
            <v>Nâng cấp, mở rộng đường Long Chữ - Long Phước (Lộ Kiểm)</v>
          </cell>
          <cell r="C156" t="str">
            <v>Long Phước</v>
          </cell>
          <cell r="E156"/>
          <cell r="F156">
            <v>0.75</v>
          </cell>
          <cell r="G156">
            <v>2024</v>
          </cell>
        </row>
        <row r="157">
          <cell r="B157" t="str">
            <v>Nâng cấp sỏi phún tuyến đường nối từ đường tổ 4 (Đường Lộ Kiểm đến đất ông Chinh)</v>
          </cell>
          <cell r="C157" t="str">
            <v>Long Phước</v>
          </cell>
          <cell r="E157"/>
          <cell r="F157">
            <v>0.1</v>
          </cell>
          <cell r="G157">
            <v>2024</v>
          </cell>
        </row>
        <row r="158">
          <cell r="B158" t="str">
            <v>Dự án sỏi phún tuyến đường từ tổ 8 đến đất ông Thạch vào bờ bao rừng</v>
          </cell>
          <cell r="C158" t="str">
            <v>Long Phước</v>
          </cell>
          <cell r="E158"/>
          <cell r="F158">
            <v>0.27</v>
          </cell>
          <cell r="G158">
            <v>2024</v>
          </cell>
        </row>
        <row r="159">
          <cell r="B159" t="str">
            <v>Láng nhựa đường  Long Phước 16 ĐH Long Giang- Long Phước đến chốt bảo vệ rừng, và từ chốt bảo vệ rừng đến đường Bàu Dài</v>
          </cell>
          <cell r="C159" t="str">
            <v>Long Phước</v>
          </cell>
          <cell r="E159"/>
          <cell r="F159">
            <v>0.21</v>
          </cell>
          <cell r="G159">
            <v>2024</v>
          </cell>
        </row>
        <row r="160">
          <cell r="B160" t="str">
            <v>ĐẤT CÔNG TRÌNH NĂNG LƯỢNG</v>
          </cell>
          <cell r="C160"/>
          <cell r="D160"/>
          <cell r="E160"/>
          <cell r="F160">
            <v>0</v>
          </cell>
        </row>
        <row r="161">
          <cell r="B161" t="str">
            <v>Phân pha dây dẫn đường dây 110Kv 178 Trảng Bàng 2 - Bến Cầu</v>
          </cell>
          <cell r="C161" t="str">
            <v>Lợi Thuận</v>
          </cell>
          <cell r="E161"/>
          <cell r="F161">
            <v>0.01</v>
          </cell>
          <cell r="G161">
            <v>2024</v>
          </cell>
        </row>
        <row r="162">
          <cell r="B162" t="str">
            <v xml:space="preserve">Trạm 110 Kv Mộc Bài và hướng tuyến đường dây đấu nối </v>
          </cell>
          <cell r="E162"/>
          <cell r="G162">
            <v>2024</v>
          </cell>
        </row>
        <row r="163">
          <cell r="B163" t="str">
            <v xml:space="preserve">Trạm 110 Kv Mộc Bài và hướng tuyến đường dây đấu nối </v>
          </cell>
          <cell r="C163" t="str">
            <v>An Thạnh</v>
          </cell>
          <cell r="D163" t="str">
            <v>Điều chỉnh tên, diện tích</v>
          </cell>
          <cell r="E163"/>
          <cell r="F163">
            <v>0.02</v>
          </cell>
          <cell r="G163">
            <v>2024</v>
          </cell>
        </row>
        <row r="164">
          <cell r="B164" t="str">
            <v xml:space="preserve">Trạm 110 Kv Mộc Bài và hướng tuyến đường dây đấu nối </v>
          </cell>
          <cell r="C164" t="str">
            <v>Lợi Thuận</v>
          </cell>
          <cell r="D164" t="str">
            <v>Điều chỉnh tên, diện tích</v>
          </cell>
          <cell r="E164"/>
          <cell r="F164">
            <v>0.51</v>
          </cell>
          <cell r="G164">
            <v>2024</v>
          </cell>
        </row>
        <row r="165">
          <cell r="B165" t="str">
            <v>ĐẤT THỦY LỢI</v>
          </cell>
          <cell r="C165"/>
          <cell r="D165"/>
          <cell r="E165"/>
          <cell r="F165"/>
          <cell r="G165"/>
        </row>
        <row r="166">
          <cell r="B166" t="str">
            <v>Trạm bơm số 2 - thuộc Gói thầu: Hệ thống thu gom nước thải thị trấn Bến Cầu - thuộc Dự án Phát triển các đô thị hành lang tiểu vùng sông Mê Kong, tỉnh Tây Ninh</v>
          </cell>
          <cell r="C166" t="str">
            <v>TT Bến Cầu</v>
          </cell>
          <cell r="D166"/>
          <cell r="E166"/>
          <cell r="F166">
            <v>0.01</v>
          </cell>
          <cell r="G166">
            <v>2024</v>
          </cell>
        </row>
        <row r="167">
          <cell r="B167" t="str">
            <v>Nạo vét rạch Gò suối</v>
          </cell>
          <cell r="C167" t="str">
            <v>An Thạnh</v>
          </cell>
          <cell r="E167"/>
          <cell r="F167">
            <v>4.0999999999999996</v>
          </cell>
          <cell r="G167">
            <v>2024</v>
          </cell>
        </row>
        <row r="168">
          <cell r="B168" t="str">
            <v>Nạo vét rạch Gò suối</v>
          </cell>
          <cell r="C168" t="str">
            <v>Lợi Thuận</v>
          </cell>
          <cell r="E168"/>
          <cell r="F168">
            <v>3.3</v>
          </cell>
          <cell r="G168">
            <v>2024</v>
          </cell>
        </row>
        <row r="169">
          <cell r="B169" t="str">
            <v>Kênh chính K17+400 - K29+413 và kênh N9A</v>
          </cell>
          <cell r="C169" t="str">
            <v>Long Khánh</v>
          </cell>
          <cell r="E169"/>
          <cell r="F169">
            <v>2.8</v>
          </cell>
          <cell r="G169">
            <v>2024</v>
          </cell>
        </row>
        <row r="170">
          <cell r="B170" t="str">
            <v>Kênh chính K17+400 - K29+413 và kênh N9A</v>
          </cell>
          <cell r="C170" t="str">
            <v>Long Chữ</v>
          </cell>
          <cell r="E170"/>
          <cell r="F170">
            <v>2.8</v>
          </cell>
          <cell r="G170">
            <v>2024</v>
          </cell>
        </row>
        <row r="171">
          <cell r="B171" t="str">
            <v>Kênh chính K17+400 - K29+413 và kênh N9A</v>
          </cell>
          <cell r="C171" t="str">
            <v>Long Phước</v>
          </cell>
          <cell r="E171"/>
          <cell r="F171">
            <v>2.7</v>
          </cell>
          <cell r="G171">
            <v>2024</v>
          </cell>
        </row>
        <row r="172">
          <cell r="B172" t="str">
            <v>Tưới tiêu khu vực phía Tây sông Vàm Cỏ Đông giai đoạn 2 (kiên cố hóa kênh chính, kênh cấp 1,2,3 và kênh tiêu)</v>
          </cell>
          <cell r="C172" t="str">
            <v>Long Phước</v>
          </cell>
          <cell r="E172"/>
          <cell r="F172">
            <v>1.25</v>
          </cell>
          <cell r="G172">
            <v>2024</v>
          </cell>
        </row>
        <row r="173">
          <cell r="B173" t="str">
            <v>Tưới tiêu khu vực phía Tây sông Vàm Cỏ Đông giai đoạn 2 (kiên cố hóa kênh chính, kênh cấp 1,2,3 và kênh tiêu)</v>
          </cell>
          <cell r="C173" t="str">
            <v>Long Khánh</v>
          </cell>
          <cell r="E173"/>
          <cell r="F173">
            <v>1.25</v>
          </cell>
          <cell r="G173">
            <v>2024</v>
          </cell>
        </row>
        <row r="174">
          <cell r="B174" t="str">
            <v>Kênh N11, N11A, N13, N14, N15 và 1,2 km cuối kênh (thuộc dự án Tưới tiêu khu vực phía Tây sông Vàm Cỏ Đông</v>
          </cell>
          <cell r="C174" t="str">
            <v>Long Phước</v>
          </cell>
          <cell r="E174"/>
          <cell r="F174">
            <v>4.5</v>
          </cell>
          <cell r="G174">
            <v>2024</v>
          </cell>
        </row>
        <row r="175">
          <cell r="B175" t="str">
            <v>Kênh N11, N11A, N13, N14, N15 và 1,2 km cuối kênh (thuộc dự án Tưới tiêu khu vực phía Tây sông Vàm Cỏ Đông</v>
          </cell>
          <cell r="C175" t="str">
            <v>Long Khánh</v>
          </cell>
          <cell r="E175"/>
          <cell r="F175">
            <v>4.5</v>
          </cell>
          <cell r="G175">
            <v>2024</v>
          </cell>
        </row>
        <row r="176">
          <cell r="B176" t="str">
            <v>Trạm bơm nước từ sông Vàm Cỏ đến Khu công nghiệp TMTC</v>
          </cell>
          <cell r="C176" t="str">
            <v>Lợi Thuận</v>
          </cell>
          <cell r="E176"/>
          <cell r="F176">
            <v>0.5</v>
          </cell>
          <cell r="G176">
            <v>2024</v>
          </cell>
        </row>
        <row r="177">
          <cell r="B177" t="str">
            <v>Nạo vét mương Còng</v>
          </cell>
          <cell r="C177" t="str">
            <v>Long Thuận</v>
          </cell>
          <cell r="D177" t="str">
            <v>Hủy bỏ (chưa có nhu cầu)</v>
          </cell>
          <cell r="E177"/>
          <cell r="F177">
            <v>0.6</v>
          </cell>
          <cell r="G177"/>
        </row>
        <row r="178">
          <cell r="B178" t="str">
            <v>Trạm cấp nước ấp Ngã Tắc</v>
          </cell>
          <cell r="C178" t="str">
            <v>Long Thuận</v>
          </cell>
          <cell r="E178"/>
          <cell r="F178">
            <v>0.02</v>
          </cell>
          <cell r="G178">
            <v>2024</v>
          </cell>
        </row>
        <row r="179">
          <cell r="B179" t="str">
            <v>Đào mương thoát nước cặp bờ tả kênh Long Giang</v>
          </cell>
          <cell r="C179" t="str">
            <v>Long Giang</v>
          </cell>
          <cell r="E179"/>
          <cell r="F179">
            <v>0.24</v>
          </cell>
          <cell r="G179">
            <v>2024</v>
          </cell>
        </row>
        <row r="180">
          <cell r="B180" t="str">
            <v>Móc mương bê tông cặp bờ tả tuyến kênh chính LG-LK</v>
          </cell>
          <cell r="C180" t="str">
            <v>Long Giang</v>
          </cell>
          <cell r="D180" t="str">
            <v>đăng ký mới</v>
          </cell>
          <cell r="E180"/>
          <cell r="F180">
            <v>0.05</v>
          </cell>
          <cell r="G180">
            <v>2025</v>
          </cell>
        </row>
        <row r="181">
          <cell r="B181" t="str">
            <v xml:space="preserve">Móc mương thoát nước cặp bờ tả tuyến kênh chính LK 8 </v>
          </cell>
          <cell r="C181" t="str">
            <v>Long Giang</v>
          </cell>
          <cell r="D181" t="str">
            <v>đăng ký mới</v>
          </cell>
          <cell r="E181"/>
          <cell r="F181">
            <v>0.03</v>
          </cell>
          <cell r="G181">
            <v>2025</v>
          </cell>
        </row>
        <row r="182">
          <cell r="B182" t="str">
            <v>ĐẤT XÂY DỰNG CƠ SỞ VĂN HOÁ</v>
          </cell>
          <cell r="C182"/>
          <cell r="D182"/>
          <cell r="E182"/>
          <cell r="F182">
            <v>0</v>
          </cell>
        </row>
        <row r="183">
          <cell r="B183" t="str">
            <v>ĐẤT XÂY DỰNG CƠ SỞ Y TẾ</v>
          </cell>
          <cell r="C183"/>
          <cell r="D183"/>
          <cell r="E183"/>
          <cell r="F183">
            <v>0</v>
          </cell>
          <cell r="G183"/>
        </row>
        <row r="184">
          <cell r="B184" t="str">
            <v>ĐẤT XÂY DỰNG CƠ SỞ THỂ DỤC THỂ THAO</v>
          </cell>
          <cell r="C184"/>
          <cell r="D184"/>
          <cell r="E184"/>
          <cell r="F184">
            <v>0</v>
          </cell>
          <cell r="G184"/>
        </row>
        <row r="185">
          <cell r="B185" t="str">
            <v>Sân bóng đá mới ấp Phước Đông</v>
          </cell>
          <cell r="C185" t="str">
            <v>Long Phước</v>
          </cell>
          <cell r="E185"/>
          <cell r="F185">
            <v>0.21</v>
          </cell>
          <cell r="G185">
            <v>2024</v>
          </cell>
        </row>
        <row r="186">
          <cell r="B186" t="str">
            <v>ĐẤT TÔN GIÁO</v>
          </cell>
          <cell r="C186"/>
          <cell r="D186"/>
          <cell r="E186"/>
          <cell r="F186">
            <v>0</v>
          </cell>
          <cell r="G186"/>
        </row>
        <row r="187">
          <cell r="B187" t="str">
            <v>ĐẤT NGHĨA TRANG, NGHĨA ĐỊA, NHÀ TANG LỄ, NHÀ HỎA TÁNG</v>
          </cell>
          <cell r="D187"/>
          <cell r="E187"/>
          <cell r="F187"/>
          <cell r="G187"/>
        </row>
        <row r="188">
          <cell r="B188" t="str">
            <v>Nghĩa địa xã An Thạnh</v>
          </cell>
          <cell r="C188" t="str">
            <v>An Thạnh</v>
          </cell>
          <cell r="F188">
            <v>2</v>
          </cell>
          <cell r="G188">
            <v>2024</v>
          </cell>
        </row>
        <row r="189">
          <cell r="B189" t="str">
            <v>ĐẤT XÂY DỰNG CƠ SỞ KHOA HỌC CÔNG NGHỆ</v>
          </cell>
          <cell r="C189"/>
          <cell r="D189"/>
          <cell r="E189"/>
          <cell r="F189">
            <v>0</v>
          </cell>
          <cell r="G189"/>
        </row>
        <row r="190">
          <cell r="B190" t="str">
            <v>ĐẤT XÂY DỰNG CƠ SỞ DỊCH VỤ XÃ HỘI</v>
          </cell>
          <cell r="C190"/>
          <cell r="D190"/>
          <cell r="E190"/>
          <cell r="F190">
            <v>0</v>
          </cell>
          <cell r="G190"/>
        </row>
        <row r="191">
          <cell r="B191" t="str">
            <v>ĐẤT DI TÍCH LỊCH SỬ, VĂN HÓA</v>
          </cell>
          <cell r="C191"/>
          <cell r="D191"/>
          <cell r="E191"/>
          <cell r="F191">
            <v>0</v>
          </cell>
          <cell r="G191"/>
        </row>
        <row r="192">
          <cell r="B192" t="str">
            <v>Khu di tích lịch sử căn cứ rừng Nhum</v>
          </cell>
          <cell r="C192" t="str">
            <v>Long Phước</v>
          </cell>
          <cell r="E192"/>
          <cell r="F192">
            <v>5</v>
          </cell>
          <cell r="G192">
            <v>2024</v>
          </cell>
        </row>
        <row r="193">
          <cell r="B193" t="str">
            <v>ĐẤT CHỢ</v>
          </cell>
          <cell r="D193"/>
          <cell r="E193"/>
          <cell r="F193"/>
          <cell r="G193"/>
        </row>
        <row r="194">
          <cell r="B194" t="str">
            <v>Chợ Tiên Thuận</v>
          </cell>
          <cell r="C194" t="str">
            <v>Tiên Thuận</v>
          </cell>
          <cell r="D194" t="str">
            <v>điều chỉnh diện tích</v>
          </cell>
          <cell r="F194">
            <v>0.92</v>
          </cell>
          <cell r="G194">
            <v>2024</v>
          </cell>
        </row>
        <row r="195">
          <cell r="B195" t="str">
            <v>ĐẤT DANH LAM THẮNG CẢNH</v>
          </cell>
          <cell r="C195"/>
          <cell r="D195"/>
          <cell r="E195"/>
          <cell r="F195">
            <v>0</v>
          </cell>
          <cell r="G195"/>
        </row>
        <row r="196">
          <cell r="B196" t="str">
            <v>ĐẤT SINH HOẠT CỘNG ĐỒNG</v>
          </cell>
          <cell r="C196"/>
          <cell r="E196"/>
          <cell r="F196">
            <v>0</v>
          </cell>
          <cell r="G196"/>
        </row>
        <row r="197">
          <cell r="B197" t="str">
            <v>Xây dựng nhà văn hóa ấp Long Cường</v>
          </cell>
          <cell r="C197" t="str">
            <v>Long Khánh</v>
          </cell>
          <cell r="D197" t="str">
            <v>đã thực hiện</v>
          </cell>
          <cell r="E197"/>
          <cell r="F197">
            <v>0.11</v>
          </cell>
          <cell r="G197">
            <v>2023</v>
          </cell>
        </row>
        <row r="198">
          <cell r="B198" t="str">
            <v>Văn phòng ấp Long Thạnh</v>
          </cell>
          <cell r="C198" t="str">
            <v>Long Chữ</v>
          </cell>
          <cell r="D198" t="str">
            <v>đăng ký mới</v>
          </cell>
          <cell r="E198"/>
          <cell r="F198">
            <v>0.04</v>
          </cell>
          <cell r="G198">
            <v>2025</v>
          </cell>
        </row>
        <row r="199">
          <cell r="B199" t="str">
            <v>ĐẤT KHU VUI CHƠI, GIẢI TRÍ CÔNG CỘNG</v>
          </cell>
          <cell r="C199"/>
          <cell r="D199"/>
          <cell r="E199"/>
          <cell r="F199">
            <v>0</v>
          </cell>
          <cell r="G199"/>
        </row>
        <row r="200">
          <cell r="B200" t="str">
            <v>ĐẤT XÂY DỰNG TRỤ SỞ CƠ QUAN</v>
          </cell>
          <cell r="C200"/>
          <cell r="E200"/>
          <cell r="F200">
            <v>0</v>
          </cell>
          <cell r="G200"/>
        </row>
        <row r="201">
          <cell r="B201" t="str">
            <v>Xây dựng khu hành chính xã Long Thuận</v>
          </cell>
          <cell r="C201" t="str">
            <v>Long Thuận</v>
          </cell>
          <cell r="F201">
            <v>1.42</v>
          </cell>
          <cell r="G201">
            <v>2024</v>
          </cell>
        </row>
        <row r="202">
          <cell r="B202" t="str">
            <v>Công viên xã Long Thuận</v>
          </cell>
          <cell r="C202" t="str">
            <v>Long Thuận</v>
          </cell>
          <cell r="E202"/>
          <cell r="F202">
            <v>1.2</v>
          </cell>
          <cell r="G202">
            <v>2024</v>
          </cell>
        </row>
        <row r="203">
          <cell r="B203" t="str">
            <v>TTVH xã, Trung tâm GDHNDN xã Lợi Thuận (giao đất và cấp GCNQSDĐ)</v>
          </cell>
          <cell r="C203" t="str">
            <v>Lợi Thuận</v>
          </cell>
          <cell r="D203" t="str">
            <v>đã thực hiện</v>
          </cell>
          <cell r="E203"/>
          <cell r="F203">
            <v>1.04</v>
          </cell>
          <cell r="G203">
            <v>2023</v>
          </cell>
        </row>
        <row r="204">
          <cell r="B204" t="str">
            <v>Xây mới nhà làm việc khối vận xã Long Chữ</v>
          </cell>
          <cell r="C204" t="str">
            <v>Long Chữ</v>
          </cell>
          <cell r="D204" t="str">
            <v>Hủy bỏ (Xây dựng cùng với Trụ sở UBND xã)</v>
          </cell>
          <cell r="E204"/>
          <cell r="F204">
            <v>0.03</v>
          </cell>
        </row>
        <row r="205">
          <cell r="B205" t="str">
            <v>Đất xây dựng trụ sở tổ chức sự nghiệp</v>
          </cell>
          <cell r="C205"/>
          <cell r="D205"/>
          <cell r="E205"/>
          <cell r="F205"/>
          <cell r="G205"/>
        </row>
        <row r="206">
          <cell r="B206" t="str">
            <v>Chi cục thi hành án dân sự huyện Bến Cầu</v>
          </cell>
          <cell r="C206" t="str">
            <v>Lợi Thuận</v>
          </cell>
          <cell r="E206"/>
          <cell r="F206">
            <v>0.18</v>
          </cell>
          <cell r="G206">
            <v>2024</v>
          </cell>
        </row>
        <row r="207">
          <cell r="B207" t="str">
            <v>ĐẤT Ở TẠI NÔNG THÔN</v>
          </cell>
          <cell r="C207"/>
          <cell r="D207"/>
          <cell r="E207"/>
          <cell r="F207"/>
          <cell r="G207"/>
        </row>
        <row r="208">
          <cell r="B208" t="str">
            <v>Xây dựng cụm dân cư ấp Long Hưng, xã Long Thuận (diện tích 2,24 ha)</v>
          </cell>
          <cell r="C208" t="str">
            <v>Long Thuận</v>
          </cell>
          <cell r="G208">
            <v>2024</v>
          </cell>
        </row>
        <row r="209">
          <cell r="B209" t="str">
            <v>Khu ở, Nhà điều hành khu</v>
          </cell>
          <cell r="C209" t="str">
            <v>Long Thuận</v>
          </cell>
          <cell r="D209"/>
          <cell r="E209"/>
          <cell r="F209">
            <v>0.95</v>
          </cell>
          <cell r="G209">
            <v>2024</v>
          </cell>
        </row>
        <row r="210">
          <cell r="B210" t="str">
            <v>Cây xanh, thảm cỏ</v>
          </cell>
          <cell r="C210" t="str">
            <v>Long Thuận</v>
          </cell>
          <cell r="D210"/>
          <cell r="E210"/>
          <cell r="F210">
            <v>0.3</v>
          </cell>
          <cell r="G210">
            <v>2024</v>
          </cell>
        </row>
        <row r="211">
          <cell r="B211" t="str">
            <v>Trạm cấp nước QH + Hồ PCCC</v>
          </cell>
          <cell r="C211" t="str">
            <v>Long Thuận</v>
          </cell>
          <cell r="D211"/>
          <cell r="E211"/>
          <cell r="F211">
            <v>0.09</v>
          </cell>
          <cell r="G211">
            <v>2024</v>
          </cell>
        </row>
        <row r="212">
          <cell r="B212" t="str">
            <v>Đất giao thông</v>
          </cell>
          <cell r="C212" t="str">
            <v>Long Thuận</v>
          </cell>
          <cell r="D212"/>
          <cell r="E212"/>
          <cell r="F212">
            <v>0.9</v>
          </cell>
          <cell r="G212">
            <v>2024</v>
          </cell>
        </row>
        <row r="213">
          <cell r="B213" t="str">
            <v>Cụm dân cư biên giới Long Khánh (Diện tích 2,58 ha)</v>
          </cell>
          <cell r="C213" t="str">
            <v>Long Khánh</v>
          </cell>
          <cell r="F213"/>
          <cell r="G213">
            <v>2024</v>
          </cell>
        </row>
        <row r="214">
          <cell r="B214" t="str">
            <v>Đất ở</v>
          </cell>
          <cell r="C214" t="str">
            <v>Long Khánh</v>
          </cell>
          <cell r="D214"/>
          <cell r="E214"/>
          <cell r="F214">
            <v>1.36</v>
          </cell>
          <cell r="G214">
            <v>2024</v>
          </cell>
        </row>
        <row r="215">
          <cell r="B215" t="str">
            <v>Đất cây xanh - TDTT</v>
          </cell>
          <cell r="C215" t="str">
            <v>Long Khánh</v>
          </cell>
          <cell r="D215"/>
          <cell r="E215"/>
          <cell r="F215">
            <v>0.63</v>
          </cell>
          <cell r="G215">
            <v>2024</v>
          </cell>
        </row>
        <row r="216">
          <cell r="B216" t="str">
            <v>Đất HTKT</v>
          </cell>
          <cell r="C216" t="str">
            <v>Long Khánh</v>
          </cell>
          <cell r="D216"/>
          <cell r="E216"/>
          <cell r="F216">
            <v>0.08</v>
          </cell>
          <cell r="G216">
            <v>2024</v>
          </cell>
        </row>
        <row r="217">
          <cell r="B217" t="str">
            <v>Đất giao thông</v>
          </cell>
          <cell r="C217" t="str">
            <v>Long Khánh</v>
          </cell>
          <cell r="D217"/>
          <cell r="E217"/>
          <cell r="F217">
            <v>0.51</v>
          </cell>
          <cell r="G217">
            <v>2024</v>
          </cell>
        </row>
        <row r="218">
          <cell r="B218" t="str">
            <v>Công trình dự án chuyển mục đích sử dụng đất</v>
          </cell>
          <cell r="C218"/>
          <cell r="D218"/>
          <cell r="E218"/>
          <cell r="F218"/>
          <cell r="G218"/>
        </row>
        <row r="219">
          <cell r="B219" t="str">
            <v>ĐẤT BƯU CHÍNH VIỄN THÔNG</v>
          </cell>
          <cell r="C219"/>
          <cell r="E219"/>
          <cell r="F219">
            <v>0</v>
          </cell>
        </row>
        <row r="220">
          <cell r="B220" t="str">
            <v>Dự án nhà bưu điện Mộc Bài</v>
          </cell>
          <cell r="C220" t="str">
            <v>Lợi Thuận</v>
          </cell>
          <cell r="E220"/>
          <cell r="F220">
            <v>0.02</v>
          </cell>
          <cell r="G220">
            <v>2024</v>
          </cell>
        </row>
        <row r="221">
          <cell r="B221" t="str">
            <v>ĐẤT XÂY DỰNG KHO DỰ TRỮ QUỐC GIA</v>
          </cell>
          <cell r="C221"/>
          <cell r="D221"/>
          <cell r="E221"/>
          <cell r="F221">
            <v>0</v>
          </cell>
          <cell r="G221"/>
        </row>
        <row r="222">
          <cell r="B222" t="str">
            <v>ĐẤT BÃI RÁC, XỬ LÝ CHẤT THẢI</v>
          </cell>
          <cell r="C222"/>
          <cell r="D222"/>
          <cell r="E222"/>
          <cell r="F222">
            <v>0</v>
          </cell>
          <cell r="G222"/>
        </row>
        <row r="223">
          <cell r="B223" t="str">
            <v>Dự án xây dựng nhà máy xử lý và tái chế kim loại, tái chế nhớt thải, xử lý và tiêu hủy chất thải công nghiệp nguy hại, xử lý và tiêu hiểu chất thải công nghiệp không nguy hại, xử lý và tiêu hủy rác thải sinh hoạt của Công ty Cổ phần xử lý chất thải Tây Ninh</v>
          </cell>
          <cell r="C223" t="str">
            <v>Long Phước</v>
          </cell>
          <cell r="D223">
            <v>0</v>
          </cell>
          <cell r="E223">
            <v>3.11</v>
          </cell>
          <cell r="F223">
            <v>24.5</v>
          </cell>
          <cell r="G223">
            <v>2024</v>
          </cell>
        </row>
        <row r="224">
          <cell r="B224" t="str">
            <v>ĐẤT CHỢ</v>
          </cell>
          <cell r="C224"/>
          <cell r="D224"/>
          <cell r="E224"/>
          <cell r="F224">
            <v>0</v>
          </cell>
          <cell r="G224"/>
        </row>
        <row r="225">
          <cell r="B225" t="str">
            <v>Chợ thị trấn xây mới và nhà ở liền kế phát triển mới</v>
          </cell>
          <cell r="C225" t="str">
            <v>TT Bến Cầu</v>
          </cell>
          <cell r="D225" t="str">
            <v>(đã thực hiện chưa làm thủ tục đất đai) tiếp tục đưa vào KH +sửa tên, diện tích tăng từ 1,77 lên 1,8</v>
          </cell>
          <cell r="F225">
            <v>1.8</v>
          </cell>
          <cell r="G225">
            <v>2024</v>
          </cell>
        </row>
        <row r="226">
          <cell r="B226" t="str">
            <v>Đất sử dụng cho hoạt động khoáng sản</v>
          </cell>
          <cell r="C226"/>
          <cell r="D226"/>
          <cell r="E226"/>
          <cell r="F226"/>
          <cell r="G226"/>
        </row>
        <row r="227">
          <cell r="B227" t="str">
            <v>Công ty TNHH Thiện Phúc</v>
          </cell>
          <cell r="C227" t="str">
            <v>Tiên Thuận</v>
          </cell>
          <cell r="D227" t="str">
            <v>Giữ lại để làm thủ tục cấp phép lại</v>
          </cell>
          <cell r="E227"/>
          <cell r="F227">
            <v>9.3000000000000007</v>
          </cell>
          <cell r="G227">
            <v>2024</v>
          </cell>
        </row>
        <row r="228">
          <cell r="B228" t="str">
            <v>Đất thương mại dịch vụ</v>
          </cell>
          <cell r="C228"/>
          <cell r="E228"/>
          <cell r="F228"/>
          <cell r="G228"/>
        </row>
        <row r="229">
          <cell r="B229" t="str">
            <v xml:space="preserve">Nhu cầu đất thương mại dịch vụ ; Cơ sở Phạm Thị Phụng; nhà nghỉ 126 </v>
          </cell>
          <cell r="C229" t="str">
            <v>Tiên Thuận</v>
          </cell>
          <cell r="E229"/>
          <cell r="F229">
            <v>0.51</v>
          </cell>
          <cell r="G229">
            <v>2024</v>
          </cell>
        </row>
        <row r="230">
          <cell r="B230" t="str">
            <v xml:space="preserve">Công trình thương mại, dịch vụ và nhà ở liên kế hiện hữu </v>
          </cell>
          <cell r="C230" t="str">
            <v>TT Bến Cầu</v>
          </cell>
          <cell r="D230"/>
          <cell r="E230"/>
          <cell r="G230">
            <v>2024</v>
          </cell>
        </row>
        <row r="231">
          <cell r="B231" t="str">
            <v>Đất thương mại dịch vụ; DNTN Ngọc Đào</v>
          </cell>
          <cell r="C231" t="str">
            <v>Long Chữ</v>
          </cell>
          <cell r="D231"/>
          <cell r="E231"/>
          <cell r="F231">
            <v>0.52</v>
          </cell>
          <cell r="G231">
            <v>2024</v>
          </cell>
        </row>
        <row r="232">
          <cell r="B232" t="str">
            <v>Đất thương mại dịch vụ; và DNTN Dương Đông Hà; DNTN Xuân Lâm</v>
          </cell>
          <cell r="C232" t="str">
            <v>Long Khánh</v>
          </cell>
          <cell r="E232"/>
          <cell r="F232">
            <v>0.54</v>
          </cell>
          <cell r="G232">
            <v>2024</v>
          </cell>
        </row>
        <row r="233">
          <cell r="B233" t="str">
            <v>Bến thủy nội địa Long Khánh</v>
          </cell>
          <cell r="C233" t="str">
            <v>Long Khánh</v>
          </cell>
          <cell r="D233" t="str">
            <v>đăng ký mới</v>
          </cell>
          <cell r="E233"/>
          <cell r="F233">
            <v>0.32</v>
          </cell>
          <cell r="G233">
            <v>2025</v>
          </cell>
        </row>
        <row r="234">
          <cell r="B234" t="str">
            <v>Đất cơ sở sản xuất phi nông nghiệp</v>
          </cell>
          <cell r="C234"/>
          <cell r="D234"/>
          <cell r="E234"/>
          <cell r="F234">
            <v>0</v>
          </cell>
        </row>
        <row r="235">
          <cell r="B235" t="str">
            <v>Nhà máy sản xuất keo tại ấp Voi</v>
          </cell>
          <cell r="C235" t="str">
            <v>An Thạnh</v>
          </cell>
          <cell r="D235" t="str">
            <v>đăng ký mới</v>
          </cell>
          <cell r="E235"/>
          <cell r="F235">
            <v>7.85</v>
          </cell>
          <cell r="G235">
            <v>2025</v>
          </cell>
        </row>
        <row r="236">
          <cell r="B236" t="str">
            <v xml:space="preserve">Nhà máy gia công xuất khẩu Pacific </v>
          </cell>
          <cell r="C236" t="str">
            <v>An Thạnh</v>
          </cell>
          <cell r="D236" t="str">
            <v>đăng ký mới</v>
          </cell>
          <cell r="E236"/>
          <cell r="F236">
            <v>0.53</v>
          </cell>
          <cell r="G236">
            <v>2025</v>
          </cell>
        </row>
        <row r="237">
          <cell r="B237" t="str">
            <v>Công ty Giày ấp Bàu Tép</v>
          </cell>
          <cell r="C237" t="str">
            <v>Tiên Thuận</v>
          </cell>
          <cell r="E237"/>
          <cell r="F237">
            <v>1</v>
          </cell>
          <cell r="G237">
            <v>2024</v>
          </cell>
        </row>
        <row r="238">
          <cell r="B238" t="str">
            <v>Dự án nhà máy sản xuất đồ gỗ nội thất xuất khẩu và nội địa tại ấp Bàu Tép, xã Tiên Thuận, huyện Bến Cầu của Công ty TNHH Trang trại sinh thái sống khỏe)</v>
          </cell>
          <cell r="C238" t="str">
            <v>Tiên Thuận</v>
          </cell>
          <cell r="D238" t="str">
            <v>đã thực hiện</v>
          </cell>
          <cell r="E238"/>
          <cell r="F238">
            <v>1.88</v>
          </cell>
          <cell r="G238">
            <v>2023</v>
          </cell>
        </row>
        <row r="239">
          <cell r="B239" t="str">
            <v>Nhu cầu chuyển sang đất sản xuất kinh doanh (Công ty TNHH MT SX TMDV Đồng Khánh)</v>
          </cell>
          <cell r="C239" t="str">
            <v>Tiên Thuận</v>
          </cell>
          <cell r="E239"/>
          <cell r="F239">
            <v>0.02</v>
          </cell>
          <cell r="G239">
            <v>2024</v>
          </cell>
        </row>
        <row r="240">
          <cell r="B240" t="str">
            <v>Nhu cầu chuyển sang đất sản xuất kinh doanh (DNTN DV TMXD Như Linh; DNTN Ngọc Sơn; DNTN Hải Đăng Khoa; Cơ sở Trần Thị Bé)</v>
          </cell>
          <cell r="C240" t="str">
            <v>Tiên Thuận</v>
          </cell>
          <cell r="E240"/>
          <cell r="F240">
            <v>1.45</v>
          </cell>
          <cell r="G240">
            <v>2024</v>
          </cell>
        </row>
        <row r="241">
          <cell r="B241" t="str">
            <v>Chuyển sang đất cơ sở sản xuất kinh doanh ( DNTN An Lợi)</v>
          </cell>
          <cell r="C241" t="str">
            <v>Long Khánh</v>
          </cell>
          <cell r="E241"/>
          <cell r="F241">
            <v>0.15</v>
          </cell>
          <cell r="G241">
            <v>2024</v>
          </cell>
        </row>
        <row r="242">
          <cell r="B242" t="str">
            <v xml:space="preserve">Nhu cầu chuyển sang đất cơ sở sản xuất kinh doanh và nhu cầu chuyển mục đích của các doanh nghiệp ( Nhà máy sản xuất gạch Phan Quốc Bảo, Công ty TNHH Nguyễn Huynh;  Công ty thuốc lá Hữu Nghị)  </v>
          </cell>
          <cell r="C242" t="str">
            <v>Long Giang</v>
          </cell>
          <cell r="E242"/>
          <cell r="F242">
            <v>2</v>
          </cell>
          <cell r="G242">
            <v>2024</v>
          </cell>
        </row>
        <row r="243">
          <cell r="B243" t="str">
            <v>DNTN Phi Thuyền 2</v>
          </cell>
          <cell r="C243" t="str">
            <v>Long Chữ</v>
          </cell>
          <cell r="D243" t="str">
            <v>Hủy bỏ (Chủ dự án ngưng hoạt động)</v>
          </cell>
          <cell r="E243"/>
          <cell r="F243">
            <v>0.03</v>
          </cell>
        </row>
        <row r="244">
          <cell r="B244" t="str">
            <v>Nhà máy chế biến và chế xuất dược liệu An Thiên</v>
          </cell>
          <cell r="C244" t="str">
            <v>Long Chữ</v>
          </cell>
          <cell r="D244" t="str">
            <v>Chủ dự án đã chuyển nhượng cho người khác</v>
          </cell>
          <cell r="E244"/>
          <cell r="F244">
            <v>0.99031000000000002</v>
          </cell>
          <cell r="G244">
            <v>2024</v>
          </cell>
        </row>
        <row r="245">
          <cell r="B245" t="str">
            <v>Công ty TNHH MTV Bao bì Duy Phát</v>
          </cell>
          <cell r="C245" t="str">
            <v>Long Chữ</v>
          </cell>
          <cell r="D245" t="str">
            <v>đăng ký mới</v>
          </cell>
          <cell r="E245"/>
          <cell r="F245">
            <v>0.06</v>
          </cell>
          <cell r="G245">
            <v>2025</v>
          </cell>
        </row>
        <row r="246">
          <cell r="B246" t="str">
            <v>Dự án đầu tư trong lĩnh vực công nghiệp</v>
          </cell>
          <cell r="C246" t="str">
            <v>Long Phước</v>
          </cell>
          <cell r="E246"/>
          <cell r="F246">
            <v>5.89</v>
          </cell>
          <cell r="G246">
            <v>2024</v>
          </cell>
        </row>
        <row r="247">
          <cell r="B247" t="str">
            <v>Đất ở tại nông thôn</v>
          </cell>
          <cell r="C247"/>
          <cell r="D247"/>
          <cell r="E247"/>
          <cell r="F247">
            <v>0</v>
          </cell>
          <cell r="G247"/>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10(2023)"/>
      <sheetName val="Bieu 10(2024)"/>
      <sheetName val="Bieu 10(nop)"/>
      <sheetName val="Bieu 10.1"/>
      <sheetName val="Phu luc 7"/>
      <sheetName val="Phụ lục 1"/>
      <sheetName val="Sheet1"/>
      <sheetName val="Phụ lục 2"/>
      <sheetName val="Phụ lục 3"/>
      <sheetName val="Phụ lục 3(cu)"/>
      <sheetName val="Phụ lục 4"/>
      <sheetName val="Phụ lục 5"/>
      <sheetName val="Phụ lục 6"/>
      <sheetName val="Đất ở"/>
      <sheetName val="PL3TTR"/>
      <sheetName val="PL4TTR"/>
    </sheetNames>
    <sheetDataSet>
      <sheetData sheetId="0" refreshError="1"/>
      <sheetData sheetId="1" refreshError="1"/>
      <sheetData sheetId="2" refreshError="1">
        <row r="8">
          <cell r="C8" t="str">
            <v>CQP/BP8 xã Long Thuận</v>
          </cell>
          <cell r="D8" t="str">
            <v>CQP</v>
          </cell>
          <cell r="E8">
            <v>1.27</v>
          </cell>
          <cell r="G8">
            <v>1.27</v>
          </cell>
          <cell r="H8" t="str">
            <v>CLN: 1,27</v>
          </cell>
          <cell r="I8" t="str">
            <v>Long Thuận</v>
          </cell>
        </row>
        <row r="9">
          <cell r="C9" t="str">
            <v>CQP/BP10 xã Lợi Thuận</v>
          </cell>
          <cell r="D9" t="str">
            <v>CQP</v>
          </cell>
          <cell r="E9">
            <v>7.47</v>
          </cell>
          <cell r="G9">
            <v>7.47</v>
          </cell>
          <cell r="H9" t="str">
            <v>LUC: 7,47</v>
          </cell>
          <cell r="I9" t="str">
            <v>Lợi Thuận</v>
          </cell>
          <cell r="J9" t="str">
            <v xml:space="preserve">Tờ 59-thửa 21, 1 phần thửa 25 </v>
          </cell>
        </row>
        <row r="10">
          <cell r="C10" t="str">
            <v>CQP/BP11 xã Lợi Thuận</v>
          </cell>
          <cell r="D10" t="str">
            <v>CQP</v>
          </cell>
          <cell r="E10">
            <v>0.94</v>
          </cell>
          <cell r="G10">
            <v>0.94</v>
          </cell>
          <cell r="H10" t="str">
            <v>CLN: 0,94</v>
          </cell>
          <cell r="I10" t="str">
            <v>Lợi Thuận</v>
          </cell>
        </row>
        <row r="11">
          <cell r="C11" t="str">
            <v>CQP/QS10 thị trấn Bến Cầu</v>
          </cell>
          <cell r="D11" t="str">
            <v>CQP</v>
          </cell>
          <cell r="E11">
            <v>0.57999999999999996</v>
          </cell>
          <cell r="G11">
            <v>0.57999999999999996</v>
          </cell>
          <cell r="H11" t="str">
            <v>LUK: 0,58</v>
          </cell>
          <cell r="I11" t="str">
            <v>TT Bến Cầu</v>
          </cell>
          <cell r="J11" t="str">
            <v xml:space="preserve">Tờ 9-thửa 7, 17, 31, 53, 1 phần thửa 36, </v>
          </cell>
        </row>
        <row r="12">
          <cell r="C12" t="str">
            <v>Trụ sở Công an đảm bảo an ninh trật tự, PCCC&amp;CNCH cửa khẩu Mộc Bài</v>
          </cell>
          <cell r="D12" t="str">
            <v>CAN</v>
          </cell>
          <cell r="E12">
            <v>1</v>
          </cell>
          <cell r="G12">
            <v>1</v>
          </cell>
          <cell r="H12" t="str">
            <v>LUK: 0,70 LUC: 0,30</v>
          </cell>
          <cell r="I12" t="str">
            <v>Lợi Thuận</v>
          </cell>
          <cell r="J12">
            <v>0</v>
          </cell>
        </row>
        <row r="13">
          <cell r="C13" t="str">
            <v>Các công trình dự án còn lại</v>
          </cell>
          <cell r="D13">
            <v>0</v>
          </cell>
          <cell r="E13">
            <v>0</v>
          </cell>
          <cell r="G13">
            <v>0</v>
          </cell>
          <cell r="H13">
            <v>0</v>
          </cell>
          <cell r="I13">
            <v>0</v>
          </cell>
          <cell r="J13">
            <v>0</v>
          </cell>
        </row>
        <row r="14">
          <cell r="C14" t="str">
            <v>Công trình dự án do hội đồng nhân dân cấp tỉnh chấp thuận mà phải thu hồi đất</v>
          </cell>
          <cell r="D14">
            <v>0</v>
          </cell>
          <cell r="E14">
            <v>0</v>
          </cell>
          <cell r="G14">
            <v>0</v>
          </cell>
          <cell r="H14">
            <v>0</v>
          </cell>
          <cell r="I14">
            <v>0</v>
          </cell>
          <cell r="J14">
            <v>0</v>
          </cell>
        </row>
        <row r="15">
          <cell r="C15" t="str">
            <v>Cao tốc HCM - Mộc Bài</v>
          </cell>
          <cell r="D15" t="str">
            <v>DGT</v>
          </cell>
          <cell r="E15">
            <v>24.6</v>
          </cell>
          <cell r="G15">
            <v>24.6</v>
          </cell>
          <cell r="H15" t="str">
            <v>LUK: 15,00 HNK: 2,00 CLN: 4,68 NTS: 2,10 ONT: 0,23 SON: 0,59</v>
          </cell>
          <cell r="I15" t="str">
            <v>An Thạnh</v>
          </cell>
          <cell r="J15" t="str">
            <v>Tờ 1, Tờ 6</v>
          </cell>
        </row>
        <row r="16">
          <cell r="C16" t="str">
            <v>Đường và cầu vào Khu CN 300ha cầu Gò Dầu</v>
          </cell>
          <cell r="D16" t="str">
            <v>DGT</v>
          </cell>
          <cell r="E16">
            <v>1.1100000000000001</v>
          </cell>
          <cell r="G16">
            <v>1.1100000000000001</v>
          </cell>
          <cell r="H16" t="str">
            <v>CLN: 1,11</v>
          </cell>
          <cell r="I16" t="str">
            <v>An Thạnh</v>
          </cell>
          <cell r="J16">
            <v>0</v>
          </cell>
        </row>
        <row r="17">
          <cell r="C17" t="str">
            <v>Cảng cạn Mộc Bài</v>
          </cell>
          <cell r="D17" t="str">
            <v>DGT</v>
          </cell>
          <cell r="E17">
            <v>0.83</v>
          </cell>
          <cell r="G17">
            <v>0.83</v>
          </cell>
          <cell r="H17" t="str">
            <v>CLN: 0,83</v>
          </cell>
          <cell r="I17" t="str">
            <v>Lợi Thuận</v>
          </cell>
          <cell r="J17">
            <v>0</v>
          </cell>
        </row>
        <row r="18">
          <cell r="C18" t="str">
            <v>Đường DĐ.6A (Khu KTCKMB)</v>
          </cell>
          <cell r="D18" t="str">
            <v>DGT</v>
          </cell>
          <cell r="E18">
            <v>3.21</v>
          </cell>
          <cell r="G18">
            <v>3.21</v>
          </cell>
          <cell r="H18" t="str">
            <v>CLN: 3,21</v>
          </cell>
          <cell r="I18" t="str">
            <v>Lợi Thuận</v>
          </cell>
          <cell r="J18" t="str">
            <v>Tờ 66</v>
          </cell>
        </row>
        <row r="19">
          <cell r="C19" t="str">
            <v>Đường 51 nối dài  (Khu KTCKMB)</v>
          </cell>
          <cell r="D19" t="str">
            <v>DGT</v>
          </cell>
          <cell r="E19">
            <v>1.56</v>
          </cell>
          <cell r="G19">
            <v>1.56</v>
          </cell>
          <cell r="H19" t="str">
            <v>CLN: 1,56</v>
          </cell>
          <cell r="I19" t="str">
            <v>Lợi Thuận</v>
          </cell>
          <cell r="J19" t="str">
            <v>Tờ 58</v>
          </cell>
        </row>
        <row r="20">
          <cell r="C20" t="str">
            <v>Đường 34 (dài 1.253m)</v>
          </cell>
          <cell r="D20" t="str">
            <v>DGT</v>
          </cell>
          <cell r="E20">
            <v>0</v>
          </cell>
          <cell r="G20">
            <v>0</v>
          </cell>
          <cell r="H20">
            <v>0</v>
          </cell>
          <cell r="I20" t="str">
            <v>Lợi Thuận</v>
          </cell>
          <cell r="J20" t="str">
            <v>Tờ 53</v>
          </cell>
        </row>
        <row r="21">
          <cell r="C21" t="str">
            <v>Đoạn đầu tuyến đến đường Xuyên Á</v>
          </cell>
          <cell r="D21" t="str">
            <v>DGT</v>
          </cell>
          <cell r="E21">
            <v>2.67</v>
          </cell>
          <cell r="G21">
            <v>2.67</v>
          </cell>
          <cell r="H21" t="str">
            <v>CLN: 2,67</v>
          </cell>
          <cell r="I21" t="str">
            <v>Lợi Thuận</v>
          </cell>
          <cell r="J21">
            <v>0</v>
          </cell>
        </row>
        <row r="22">
          <cell r="C22" t="str">
            <v>Đoạn từ đường Xuyên Á đến cuối tuyến</v>
          </cell>
          <cell r="D22" t="str">
            <v>DGT</v>
          </cell>
          <cell r="E22">
            <v>1.97</v>
          </cell>
          <cell r="G22">
            <v>1.97</v>
          </cell>
          <cell r="H22" t="str">
            <v>CLN: 1,97</v>
          </cell>
          <cell r="I22" t="str">
            <v>Lợi Thuận</v>
          </cell>
          <cell r="J22">
            <v>0</v>
          </cell>
        </row>
        <row r="23">
          <cell r="C23" t="str">
            <v>Đường ĐN.1B nối dài (Khu KTCKMB)</v>
          </cell>
          <cell r="D23" t="str">
            <v>DGT</v>
          </cell>
          <cell r="E23">
            <v>0.64</v>
          </cell>
          <cell r="G23">
            <v>0.64</v>
          </cell>
          <cell r="H23" t="str">
            <v>CLN: 0,64</v>
          </cell>
          <cell r="I23" t="str">
            <v>Lợi Thuận</v>
          </cell>
          <cell r="J23" t="str">
            <v>Tờ 67</v>
          </cell>
        </row>
        <row r="24">
          <cell r="C24" t="str">
            <v>Đường ĐN.20 (Khu KTCKMB)</v>
          </cell>
          <cell r="D24" t="str">
            <v>DGT</v>
          </cell>
          <cell r="E24">
            <v>2.52</v>
          </cell>
          <cell r="G24">
            <v>2.52</v>
          </cell>
          <cell r="H24" t="str">
            <v>CLN: 2,52</v>
          </cell>
          <cell r="I24" t="str">
            <v>Lợi Thuận</v>
          </cell>
          <cell r="J24" t="str">
            <v>Tờ 68</v>
          </cell>
        </row>
        <row r="25">
          <cell r="C25" t="str">
            <v>Đường ĐD.21 (Khu KTCKMB)</v>
          </cell>
          <cell r="D25" t="str">
            <v>DGT</v>
          </cell>
          <cell r="E25">
            <v>2.52</v>
          </cell>
          <cell r="G25">
            <v>2.52</v>
          </cell>
          <cell r="H25" t="str">
            <v>CLN: 2,52</v>
          </cell>
          <cell r="I25" t="str">
            <v>Lợi Thuận</v>
          </cell>
          <cell r="J25" t="str">
            <v>Tờ 53</v>
          </cell>
        </row>
        <row r="26">
          <cell r="C26" t="str">
            <v>Đường ĐN.2 (Khu KTCKMB)</v>
          </cell>
          <cell r="D26" t="str">
            <v>DGT</v>
          </cell>
          <cell r="E26">
            <v>8.7899999999999991</v>
          </cell>
          <cell r="G26">
            <v>8.7899999999999991</v>
          </cell>
          <cell r="H26" t="str">
            <v>CLN: 8,79</v>
          </cell>
          <cell r="I26" t="str">
            <v>Lợi Thuận</v>
          </cell>
          <cell r="J26" t="str">
            <v>Tờ 51</v>
          </cell>
        </row>
        <row r="27">
          <cell r="C27" t="str">
            <v>Đường 65 (Khu KTCKMB)</v>
          </cell>
          <cell r="D27" t="str">
            <v>DGT</v>
          </cell>
          <cell r="E27">
            <v>5.89</v>
          </cell>
          <cell r="G27">
            <v>5.89</v>
          </cell>
          <cell r="H27" t="str">
            <v>CLN: 5,89</v>
          </cell>
          <cell r="I27" t="str">
            <v>Lợi Thuận</v>
          </cell>
          <cell r="J27" t="str">
            <v>Tờ 59</v>
          </cell>
        </row>
        <row r="28">
          <cell r="C28" t="str">
            <v>Nhà làm việc của Ban quản lý cửa khẩu quốc tế Tây Ninh và hoạt động của các lực lượng chức năng tại Trạm kiểm soát liên hợp cửa khẩu quốc tế Mộc Bài</v>
          </cell>
          <cell r="D28" t="str">
            <v>DTS</v>
          </cell>
          <cell r="E28">
            <v>0.22</v>
          </cell>
          <cell r="G28">
            <v>0.22</v>
          </cell>
          <cell r="H28" t="str">
            <v>DTS: 0,22</v>
          </cell>
          <cell r="I28" t="str">
            <v>Lợi Thuận</v>
          </cell>
          <cell r="J28" t="str">
            <v>Tờ 58-thửa D3; thửa 66, thửa D1</v>
          </cell>
        </row>
        <row r="29">
          <cell r="C29" t="str">
            <v>Khu dân cư - thương mại - dịch vụ (diện tích 47,69 ha)</v>
          </cell>
          <cell r="I29" t="str">
            <v>Lợi Thuận</v>
          </cell>
          <cell r="J29" t="str">
            <v>Tờ 44-thửa 9, 10, 11, 12; Tờ 52-thửa 6, 7, 8, 9</v>
          </cell>
        </row>
        <row r="30">
          <cell r="C30" t="str">
            <v>Đất ở</v>
          </cell>
          <cell r="D30" t="str">
            <v>ONT</v>
          </cell>
          <cell r="E30">
            <v>18.29</v>
          </cell>
          <cell r="G30">
            <v>18.29</v>
          </cell>
          <cell r="H30" t="str">
            <v>LUC: 0,03 HNK: 15,47 CLN: 0,01 DGT: 0,13 DGD: 0,30 ONT: 2,35</v>
          </cell>
          <cell r="I30" t="str">
            <v>Lợi Thuận</v>
          </cell>
        </row>
        <row r="31">
          <cell r="C31" t="str">
            <v>Đất giáo dục</v>
          </cell>
          <cell r="D31" t="str">
            <v>DGD</v>
          </cell>
          <cell r="E31">
            <v>3.81</v>
          </cell>
          <cell r="G31">
            <v>3.81</v>
          </cell>
          <cell r="H31" t="str">
            <v>LUC: 0,02 HNK: 2,19 CLN: 0,31 DGT: 0,17 ONT: 1,12</v>
          </cell>
          <cell r="I31" t="str">
            <v>Lợi Thuận</v>
          </cell>
        </row>
        <row r="32">
          <cell r="C32" t="str">
            <v>Đất y tế</v>
          </cell>
          <cell r="D32" t="str">
            <v>DYT</v>
          </cell>
          <cell r="E32">
            <v>0.2</v>
          </cell>
          <cell r="G32">
            <v>0.2</v>
          </cell>
          <cell r="H32" t="str">
            <v>ONT: 0,20</v>
          </cell>
          <cell r="I32" t="str">
            <v>Lợi Thuận</v>
          </cell>
        </row>
        <row r="33">
          <cell r="C33" t="str">
            <v>Đất cây xanh</v>
          </cell>
          <cell r="D33" t="str">
            <v>DKV</v>
          </cell>
          <cell r="E33">
            <v>3.34</v>
          </cell>
          <cell r="G33">
            <v>3.34</v>
          </cell>
          <cell r="H33" t="str">
            <v>LUC: 0,03 HNK: 2,81 ONT: 0,50</v>
          </cell>
          <cell r="I33" t="str">
            <v>Lợi Thuận</v>
          </cell>
        </row>
        <row r="34">
          <cell r="C34" t="str">
            <v>Đất thương mại dịch vụ</v>
          </cell>
          <cell r="D34" t="str">
            <v>TMD</v>
          </cell>
          <cell r="E34">
            <v>7.69</v>
          </cell>
          <cell r="G34">
            <v>7.69</v>
          </cell>
          <cell r="H34" t="str">
            <v>LUC: 0,02 HNK: 6,67 CLN: 0,02 DGT: 0,19 ONT: 0,79</v>
          </cell>
          <cell r="I34" t="str">
            <v>Lợi Thuận</v>
          </cell>
        </row>
        <row r="35">
          <cell r="C35" t="str">
            <v>Đất giao thông</v>
          </cell>
          <cell r="D35" t="str">
            <v>DGT</v>
          </cell>
          <cell r="E35">
            <v>14.36</v>
          </cell>
          <cell r="G35">
            <v>14.36</v>
          </cell>
          <cell r="H35" t="str">
            <v>LUC: 0,06 HNK: 8,15 CLN: 0,60 DGT: 4,98 ONT: 0,57</v>
          </cell>
          <cell r="I35" t="str">
            <v>Lợi Thuận</v>
          </cell>
        </row>
        <row r="36">
          <cell r="C36" t="str">
            <v>Nâng cấp, mở rộng tuyến đường Cầu Phao (đoạn từ giáp đường Xuyên Á đến giáp ranh thị trấn Bến Cầu)</v>
          </cell>
          <cell r="D36" t="str">
            <v>DGT</v>
          </cell>
          <cell r="E36">
            <v>2.8</v>
          </cell>
          <cell r="G36">
            <v>2.8</v>
          </cell>
          <cell r="H36" t="str">
            <v>LUK: 0,80 LUC: 2,00</v>
          </cell>
          <cell r="I36" t="str">
            <v>An Thạnh</v>
          </cell>
          <cell r="J36" t="str">
            <v>Tờ 4</v>
          </cell>
        </row>
        <row r="37">
          <cell r="C37" t="str">
            <v>Đường nội đồng (Từ An Thạnh Trà Cao tới cầu Đôi)</v>
          </cell>
          <cell r="D37" t="str">
            <v>DGT</v>
          </cell>
          <cell r="E37">
            <v>0.3</v>
          </cell>
          <cell r="G37">
            <v>0.3</v>
          </cell>
          <cell r="H37" t="str">
            <v>LUC: 0,30</v>
          </cell>
          <cell r="I37" t="str">
            <v>An Thạnh</v>
          </cell>
          <cell r="J37">
            <v>0</v>
          </cell>
        </row>
        <row r="38">
          <cell r="C38" t="str">
            <v>Đường nội đồng (Từ QL 22 tới nhà ông Ngô Văn Khuân)</v>
          </cell>
          <cell r="D38" t="str">
            <v>DGT</v>
          </cell>
          <cell r="E38">
            <v>0.16</v>
          </cell>
          <cell r="G38">
            <v>0.16</v>
          </cell>
          <cell r="H38" t="str">
            <v>LUC: 0,06 HNK: 0,05 NTS: 0,05</v>
          </cell>
          <cell r="I38" t="str">
            <v>An Thạnh</v>
          </cell>
          <cell r="J38">
            <v>0</v>
          </cell>
        </row>
        <row r="39">
          <cell r="C39" t="str">
            <v>Nâng cấp, mở rộng tuyến đường giao thông nông thôn ấp Chánh 08</v>
          </cell>
          <cell r="D39" t="str">
            <v>DGT</v>
          </cell>
          <cell r="E39">
            <v>0.05</v>
          </cell>
          <cell r="G39">
            <v>0.05</v>
          </cell>
          <cell r="H39" t="str">
            <v>CLN: 0,05</v>
          </cell>
          <cell r="I39" t="str">
            <v>An Thạnh</v>
          </cell>
          <cell r="J39">
            <v>0</v>
          </cell>
        </row>
        <row r="40">
          <cell r="C40" t="str">
            <v>Nâng cấp, mở rộng tuyến đường Cầu Phao (đoạn từ giáp đường Xuyên Á đến giáp ranh thị trấn Bến Cầu)</v>
          </cell>
          <cell r="D40" t="str">
            <v>DGT</v>
          </cell>
          <cell r="E40">
            <v>3.6</v>
          </cell>
          <cell r="G40">
            <v>3.6</v>
          </cell>
          <cell r="H40" t="str">
            <v>HNK: 2,00 CLN: 1,60</v>
          </cell>
          <cell r="I40" t="str">
            <v>Lợi Thuận</v>
          </cell>
          <cell r="J40" t="str">
            <v>Tờ 4</v>
          </cell>
        </row>
        <row r="41">
          <cell r="C41" t="str">
            <v>Sỏi phún tuyến đường từ Rỗng Giá đi sông Vàm Cỏ</v>
          </cell>
          <cell r="D41" t="str">
            <v>DGT</v>
          </cell>
          <cell r="E41">
            <v>2.46</v>
          </cell>
          <cell r="G41">
            <v>2.46</v>
          </cell>
          <cell r="H41" t="str">
            <v>LUK: 0,50 LUC: 1,50 HNK: 0,46</v>
          </cell>
          <cell r="I41" t="str">
            <v>Lợi Thuận</v>
          </cell>
          <cell r="J41" t="str">
            <v>Tờ 8, 9</v>
          </cell>
        </row>
        <row r="42">
          <cell r="C42" t="str">
            <v>Đường 786 từ ngã 4 Xuyên Á đi Long An</v>
          </cell>
          <cell r="D42" t="str">
            <v>DGT</v>
          </cell>
          <cell r="E42">
            <v>0.99</v>
          </cell>
          <cell r="G42">
            <v>0.99</v>
          </cell>
          <cell r="H42" t="str">
            <v>LUC: 0,49 HNK: 0,30 CLN: 0,20</v>
          </cell>
          <cell r="I42" t="str">
            <v>Lợi Thuận</v>
          </cell>
          <cell r="J42" t="str">
            <v>Tờ 44, 52, 59,…</v>
          </cell>
        </row>
        <row r="43">
          <cell r="C43" t="str">
            <v>Bê tông nhựa đường từ ranh Lợi Thuận đi Xóm Khuất</v>
          </cell>
          <cell r="D43">
            <v>0</v>
          </cell>
          <cell r="E43">
            <v>0</v>
          </cell>
          <cell r="G43">
            <v>0</v>
          </cell>
          <cell r="H43">
            <v>0</v>
          </cell>
          <cell r="I43">
            <v>0</v>
          </cell>
          <cell r="J43">
            <v>0</v>
          </cell>
        </row>
        <row r="44">
          <cell r="C44" t="str">
            <v>Bê tông nhựa đường từ ranh Lợi Thuận đi Xóm Khuất</v>
          </cell>
          <cell r="D44" t="str">
            <v>DGT</v>
          </cell>
          <cell r="E44">
            <v>0.13</v>
          </cell>
          <cell r="G44">
            <v>0.13</v>
          </cell>
          <cell r="H44" t="str">
            <v>LUK: 0,13</v>
          </cell>
          <cell r="I44" t="str">
            <v>Tiên Thuận</v>
          </cell>
          <cell r="J44">
            <v>0</v>
          </cell>
        </row>
        <row r="45">
          <cell r="C45" t="str">
            <v>Bê tông nhựa đường từ ranh Lợi Thuận đi Xóm Khuất</v>
          </cell>
          <cell r="D45" t="str">
            <v>DGT</v>
          </cell>
          <cell r="E45">
            <v>0.3</v>
          </cell>
          <cell r="G45">
            <v>0.3</v>
          </cell>
          <cell r="H45" t="str">
            <v>LUK: 0,30</v>
          </cell>
          <cell r="I45" t="str">
            <v>Lợi Thuận</v>
          </cell>
          <cell r="J45">
            <v>0</v>
          </cell>
        </row>
        <row r="46">
          <cell r="C46" t="str">
            <v>Nâng cấp nhựa tuyến đường từ ngã ba nhà Bia tưởng niệm đến ngã ba Địa Đạo</v>
          </cell>
          <cell r="D46" t="str">
            <v>DGT</v>
          </cell>
          <cell r="E46">
            <v>0.06</v>
          </cell>
          <cell r="G46">
            <v>0.06</v>
          </cell>
          <cell r="H46" t="str">
            <v>CLN: 0,06</v>
          </cell>
          <cell r="I46" t="str">
            <v>Lợi Thuận</v>
          </cell>
          <cell r="J46" t="str">
            <v>Tờ 17,26</v>
          </cell>
        </row>
        <row r="47">
          <cell r="C47" t="str">
            <v>Công trình cải tạo tuyến đường vùng đệm cặp cửa khẩu Quốc tế Mộc Bài - Bà Vét</v>
          </cell>
          <cell r="D47" t="str">
            <v>DGT</v>
          </cell>
          <cell r="E47">
            <v>7.0000000000000007E-2</v>
          </cell>
          <cell r="G47">
            <v>7.0000000000000007E-2</v>
          </cell>
          <cell r="H47" t="str">
            <v>LUK: 0,07</v>
          </cell>
          <cell r="I47" t="str">
            <v>Lợi Thuận</v>
          </cell>
          <cell r="J47" t="str">
            <v>Tờ 58</v>
          </cell>
        </row>
        <row r="48">
          <cell r="C48" t="str">
            <v>Đường ấp Thuận Chánh: Đoạn từ nhà bà 9 Sữa đến đất nhà ông Buổi</v>
          </cell>
          <cell r="D48" t="str">
            <v>DGT</v>
          </cell>
          <cell r="E48">
            <v>0.03</v>
          </cell>
          <cell r="G48">
            <v>0.03</v>
          </cell>
          <cell r="H48" t="str">
            <v>CLN: 0,03</v>
          </cell>
          <cell r="I48" t="str">
            <v>Lợi Thuận</v>
          </cell>
          <cell r="J48">
            <v>0</v>
          </cell>
        </row>
        <row r="49">
          <cell r="C49" t="str">
            <v>Sỏi phún tuyến đường từ cầu T6 đến bến Bàu Gõ</v>
          </cell>
          <cell r="D49" t="str">
            <v>DGT</v>
          </cell>
          <cell r="E49">
            <v>0.68</v>
          </cell>
          <cell r="G49">
            <v>0.68</v>
          </cell>
          <cell r="H49" t="str">
            <v>LUK: 0,68</v>
          </cell>
          <cell r="I49" t="str">
            <v>Lợi Thuận</v>
          </cell>
          <cell r="J49">
            <v>0</v>
          </cell>
        </row>
        <row r="50">
          <cell r="C50" t="str">
            <v>Nâng cấp, mở rộng tuyến đường bến Bàu Gõ (nối dài)</v>
          </cell>
          <cell r="D50" t="str">
            <v>DGT</v>
          </cell>
          <cell r="E50">
            <v>0.74</v>
          </cell>
          <cell r="G50">
            <v>0.74</v>
          </cell>
          <cell r="H50" t="str">
            <v>LUC: 0,74</v>
          </cell>
          <cell r="I50" t="str">
            <v>Lợi Thuận</v>
          </cell>
          <cell r="J50">
            <v>0</v>
          </cell>
        </row>
        <row r="51">
          <cell r="C51" t="str">
            <v>Tuyến đường trên bờ kênh tiêu Cống Ông Ngãi (bờ bên trái, đoạn từ giáp đường Đặng Văn Son đi kênh tiêu Đìa Xù)</v>
          </cell>
          <cell r="D51" t="str">
            <v>DGT</v>
          </cell>
          <cell r="E51">
            <v>0.62</v>
          </cell>
          <cell r="G51">
            <v>0.62</v>
          </cell>
          <cell r="H51" t="str">
            <v>HNK, CLN</v>
          </cell>
          <cell r="I51" t="str">
            <v>TT Bến Cầu</v>
          </cell>
        </row>
        <row r="52">
          <cell r="C52" t="str">
            <v>Tuyến đường trên bờ kênh tiêu Cống Ông Ngãi (bờ bên phải, đoạn từ giáp đường nhựa ra Thánh thất Lợi Thuận)</v>
          </cell>
          <cell r="D52" t="str">
            <v>DGT</v>
          </cell>
          <cell r="E52">
            <v>0.2</v>
          </cell>
          <cell r="G52">
            <v>0.2</v>
          </cell>
          <cell r="H52" t="str">
            <v>HNK, CLN</v>
          </cell>
          <cell r="I52" t="str">
            <v>TT Bến Cầu</v>
          </cell>
        </row>
        <row r="53">
          <cell r="C53" t="str">
            <v>Hẻm 177 từ nhà bà Nguyễn Thị Lề đến nhà ông Ngô Văn Tôi</v>
          </cell>
          <cell r="D53" t="str">
            <v>DGT</v>
          </cell>
          <cell r="E53">
            <v>0.15</v>
          </cell>
          <cell r="G53">
            <v>0.15</v>
          </cell>
          <cell r="H53" t="str">
            <v>HNK, CLN</v>
          </cell>
          <cell r="I53" t="str">
            <v>TT Bến Cầu</v>
          </cell>
        </row>
        <row r="54">
          <cell r="C54" t="str">
            <v>Tuyến đường từ nhà ông Trần Văn Trử đến Trần Trung Ương</v>
          </cell>
          <cell r="D54" t="str">
            <v>DGT</v>
          </cell>
          <cell r="E54">
            <v>0.12</v>
          </cell>
          <cell r="G54">
            <v>0.12</v>
          </cell>
          <cell r="H54" t="str">
            <v>HNK, CLN</v>
          </cell>
          <cell r="I54" t="str">
            <v>TT Bến Cầu</v>
          </cell>
        </row>
        <row r="55">
          <cell r="C55" t="str">
            <v>Hẻm 231 từ nhà bà Trần Thị Khích đến nhà bà Nguyễn Thị Đức</v>
          </cell>
          <cell r="D55" t="str">
            <v>DGT</v>
          </cell>
          <cell r="E55">
            <v>0.1</v>
          </cell>
          <cell r="G55">
            <v>0.1</v>
          </cell>
          <cell r="H55" t="str">
            <v>HNK, CLN</v>
          </cell>
          <cell r="I55" t="str">
            <v>TT Bến Cầu</v>
          </cell>
        </row>
        <row r="56">
          <cell r="C56" t="str">
            <v>Hẻm 166 từ vườn cao su đến nhà Dương Văn Sân</v>
          </cell>
          <cell r="D56" t="str">
            <v>DGT</v>
          </cell>
          <cell r="E56">
            <v>0.28999999999999998</v>
          </cell>
          <cell r="G56">
            <v>0.28999999999999998</v>
          </cell>
          <cell r="H56" t="str">
            <v>HNK, CLN</v>
          </cell>
          <cell r="I56" t="str">
            <v>TT Bến Cầu</v>
          </cell>
        </row>
        <row r="57">
          <cell r="C57" t="str">
            <v>Hẻm 90/32 từ nhà ông Nguyễn Văn Ân đến nhà ông Phạm Van Ơn</v>
          </cell>
          <cell r="D57" t="str">
            <v>DGT</v>
          </cell>
          <cell r="E57">
            <v>0.04</v>
          </cell>
          <cell r="G57">
            <v>0.04</v>
          </cell>
          <cell r="H57" t="str">
            <v>HNK, CLN</v>
          </cell>
          <cell r="I57" t="str">
            <v>TT Bến Cầu</v>
          </cell>
        </row>
        <row r="58">
          <cell r="C58" t="str">
            <v>Hẻm 166/13 từ nhà ông Huỳnh Văn Trung đến nhà ông Nguyễn Văn Chí</v>
          </cell>
          <cell r="D58" t="str">
            <v>DGT</v>
          </cell>
          <cell r="E58">
            <v>7.0000000000000007E-2</v>
          </cell>
          <cell r="G58">
            <v>7.0000000000000007E-2</v>
          </cell>
          <cell r="H58" t="str">
            <v>HNK, CLN</v>
          </cell>
          <cell r="I58" t="str">
            <v>TT Bến Cầu</v>
          </cell>
        </row>
        <row r="59">
          <cell r="C59" t="str">
            <v>Tuyến đường nhà ông Lý Công Quẩn đến nhà ông Phạm Văn Ngôi</v>
          </cell>
          <cell r="D59" t="str">
            <v>DGT</v>
          </cell>
          <cell r="E59">
            <v>0.17</v>
          </cell>
          <cell r="G59">
            <v>0.17</v>
          </cell>
          <cell r="H59" t="str">
            <v>HNK, CLN</v>
          </cell>
          <cell r="I59" t="str">
            <v>TT Bến Cầu</v>
          </cell>
        </row>
        <row r="60">
          <cell r="C60" t="str">
            <v>Hẻm từ nhà ông Vương Văn Phương (cà phê Khánh Phương đến Kênh Đìa xù khu phố 1)</v>
          </cell>
          <cell r="D60" t="str">
            <v>DGT</v>
          </cell>
          <cell r="E60">
            <v>0.26</v>
          </cell>
          <cell r="G60">
            <v>0.26</v>
          </cell>
          <cell r="H60" t="str">
            <v>LUK: 0,26</v>
          </cell>
          <cell r="I60" t="str">
            <v>TT Bến Cầu</v>
          </cell>
        </row>
        <row r="61">
          <cell r="C61" t="str">
            <v>Hẻm 48/17 từ nhà bà Trần Thị Phẩn đến nhà 2 Băng</v>
          </cell>
          <cell r="D61" t="str">
            <v>DGT</v>
          </cell>
          <cell r="E61">
            <v>0.03</v>
          </cell>
          <cell r="G61">
            <v>0.03</v>
          </cell>
          <cell r="H61" t="str">
            <v>HNK, CLN</v>
          </cell>
          <cell r="I61" t="str">
            <v>TT Bến Cầu</v>
          </cell>
        </row>
        <row r="62">
          <cell r="C62" t="str">
            <v>Tuyến đường từ nhà ông Phạm Ơi đến thánh thất Lợi Thuận</v>
          </cell>
          <cell r="D62" t="str">
            <v>DGT</v>
          </cell>
          <cell r="E62">
            <v>0.19</v>
          </cell>
          <cell r="G62">
            <v>0.19</v>
          </cell>
          <cell r="H62" t="str">
            <v>HNK, CLN</v>
          </cell>
          <cell r="I62" t="str">
            <v>TT Bến Cầu</v>
          </cell>
        </row>
        <row r="63">
          <cell r="C63" t="str">
            <v>Hẻm 27/21 từ nhà bà Trần Thị Nhung đến nhà 9 Ngời</v>
          </cell>
          <cell r="D63" t="str">
            <v>DGT</v>
          </cell>
          <cell r="E63">
            <v>0.05</v>
          </cell>
          <cell r="G63">
            <v>0.05</v>
          </cell>
          <cell r="H63" t="str">
            <v>HNK, CLN</v>
          </cell>
          <cell r="I63" t="str">
            <v>TT Bến Cầu</v>
          </cell>
        </row>
        <row r="64">
          <cell r="C64" t="str">
            <v>Hẻm 149 từ nhà ông Bùi Văn Khoắc đến nhà ông Bùi Văn Bộm</v>
          </cell>
          <cell r="D64" t="str">
            <v>DGT</v>
          </cell>
          <cell r="E64">
            <v>0.05</v>
          </cell>
          <cell r="G64">
            <v>0.05</v>
          </cell>
          <cell r="H64" t="str">
            <v>HNK, CLN</v>
          </cell>
          <cell r="I64" t="str">
            <v>TT Bến Cầu</v>
          </cell>
        </row>
        <row r="65">
          <cell r="C65" t="str">
            <v>Hẻm 92 từ nhà bà Nguyễn Thị Lợi đến nhà bà Huỳnh Thị Gon</v>
          </cell>
          <cell r="D65" t="str">
            <v>DGT</v>
          </cell>
          <cell r="E65">
            <v>0.03</v>
          </cell>
          <cell r="G65">
            <v>0.03</v>
          </cell>
          <cell r="H65" t="str">
            <v>HNK, CLN</v>
          </cell>
          <cell r="I65" t="str">
            <v>TT Bến Cầu</v>
          </cell>
        </row>
        <row r="66">
          <cell r="C66" t="str">
            <v>Tuyến đường từ nhà ông Trần Văn Reo đến Vườn thanh long ông Đẹp</v>
          </cell>
          <cell r="D66" t="str">
            <v>DGT</v>
          </cell>
          <cell r="E66">
            <v>0.2</v>
          </cell>
          <cell r="G66">
            <v>0.2</v>
          </cell>
          <cell r="H66" t="str">
            <v>HNK, CLN</v>
          </cell>
          <cell r="I66" t="str">
            <v>TT Bến Cầu</v>
          </cell>
        </row>
        <row r="67">
          <cell r="C67" t="str">
            <v>Sỏi phún tuyến đường từ nhà bà Dương Thị Dưỡng đến ruộng ông Nguyễn Văn Cu ấp Bàu Tràm Lớn, dài 887m</v>
          </cell>
          <cell r="D67" t="str">
            <v>DGT</v>
          </cell>
          <cell r="E67">
            <v>0.27</v>
          </cell>
          <cell r="G67">
            <v>0.27</v>
          </cell>
          <cell r="H67" t="str">
            <v>LUC: 0,02 CLN: 0,25</v>
          </cell>
          <cell r="I67" t="str">
            <v>Tiên Thuận</v>
          </cell>
          <cell r="J67" t="str">
            <v>Tờ 20</v>
          </cell>
        </row>
        <row r="68">
          <cell r="C68" t="str">
            <v>Sỏi phún tuyến đường ngã 5 (Nhà văn hóa ấp Bàu Tép) đến đất ông Lại Văn Sự (TT23) (Tổ 21) ấp Bàu Tràm Lớn, dài 995m</v>
          </cell>
          <cell r="D68" t="str">
            <v>DGT</v>
          </cell>
          <cell r="E68">
            <v>0.44</v>
          </cell>
          <cell r="G68">
            <v>0.44</v>
          </cell>
          <cell r="H68" t="str">
            <v>HNK: 0,29 CLN: 0,15</v>
          </cell>
          <cell r="I68" t="str">
            <v>Tiên Thuận</v>
          </cell>
          <cell r="J68" t="str">
            <v>Tờ 21</v>
          </cell>
        </row>
        <row r="69">
          <cell r="C69" t="str">
            <v>Sỏi phún tuyến đường từ đất ông Ngô Công Lâu (HBC-02) đến đất ông Phan Văn Của (HBC-03) (Tổ 11,4) ấp B, dài 420m</v>
          </cell>
          <cell r="D69" t="str">
            <v>DGT</v>
          </cell>
          <cell r="E69">
            <v>0.28000000000000003</v>
          </cell>
          <cell r="G69">
            <v>0.28000000000000003</v>
          </cell>
          <cell r="H69" t="str">
            <v>HNK: 0,11 CLN: 0,17</v>
          </cell>
          <cell r="I69" t="str">
            <v>Tiên Thuận</v>
          </cell>
          <cell r="J69" t="str">
            <v>Tờ 10</v>
          </cell>
        </row>
        <row r="70">
          <cell r="C70" t="str">
            <v>Sỏi phún đường TT 31, Từ nhà ông Nguyễn Văn Búp đến nhà ông Nguyễn Văn Chúc</v>
          </cell>
          <cell r="D70" t="str">
            <v>DGT</v>
          </cell>
          <cell r="E70">
            <v>7.0000000000000007E-2</v>
          </cell>
          <cell r="G70">
            <v>7.0000000000000007E-2</v>
          </cell>
          <cell r="H70" t="str">
            <v>LUK: 0,07</v>
          </cell>
          <cell r="I70" t="str">
            <v>Tiên Thuận</v>
          </cell>
          <cell r="J70">
            <v>0</v>
          </cell>
        </row>
        <row r="71">
          <cell r="C71" t="str">
            <v>Bê tông xi măng tuyến đường ấp Xóm Lò, Đoạn từ TT5 nhà ông Quãng đến nhà ông Cộng</v>
          </cell>
          <cell r="D71" t="str">
            <v>DGT</v>
          </cell>
          <cell r="E71">
            <v>0.02</v>
          </cell>
          <cell r="G71">
            <v>0.02</v>
          </cell>
          <cell r="H71" t="str">
            <v>LUC: 0,01 CLN: 0,01</v>
          </cell>
          <cell r="I71" t="str">
            <v>Tiên Thuận</v>
          </cell>
          <cell r="J71" t="str">
            <v>Tờ 38</v>
          </cell>
        </row>
        <row r="72">
          <cell r="C72" t="str">
            <v>Nhựa hóa đường nội đồng từ nhà ông Lê Văn Long đến nhà bà Võ Thị Ánh Tuyết</v>
          </cell>
          <cell r="D72" t="str">
            <v>DGT</v>
          </cell>
          <cell r="E72">
            <v>0.1</v>
          </cell>
          <cell r="G72">
            <v>0.1</v>
          </cell>
          <cell r="H72" t="str">
            <v>LUC: 0,08 HNK: 0,02</v>
          </cell>
          <cell r="I72" t="str">
            <v>Tiên Thuận</v>
          </cell>
          <cell r="J72" t="str">
            <v>Tờ 41; Tờ 45</v>
          </cell>
        </row>
        <row r="73">
          <cell r="C73" t="str">
            <v>Nhựa hóa đường Tiên Thuận 22, từ nhà ông Mật (HBC-02) đến nhà ông Đặc (TT26)</v>
          </cell>
          <cell r="D73" t="str">
            <v>DGT</v>
          </cell>
          <cell r="E73">
            <v>0.03</v>
          </cell>
          <cell r="G73">
            <v>0.03</v>
          </cell>
          <cell r="H73" t="str">
            <v>HNK: 0,02 CLN: 0,01</v>
          </cell>
          <cell r="I73" t="str">
            <v>Tiên Thuận</v>
          </cell>
          <cell r="J73" t="str">
            <v>Tờ 23</v>
          </cell>
        </row>
        <row r="74">
          <cell r="C74" t="str">
            <v>Nhựa hóa tuyến đường Tiên Thuận 6, từ TL786 đến nhà ông Tài (TT5)</v>
          </cell>
          <cell r="D74" t="str">
            <v>DGT</v>
          </cell>
          <cell r="E74">
            <v>0.03</v>
          </cell>
          <cell r="G74">
            <v>0.03</v>
          </cell>
          <cell r="H74" t="str">
            <v>LUK: 0,01 LUC: 0,02</v>
          </cell>
          <cell r="I74" t="str">
            <v>Tiên Thuận</v>
          </cell>
          <cell r="J74" t="str">
            <v>Tờ 43; Tờ 49</v>
          </cell>
        </row>
        <row r="75">
          <cell r="C75" t="str">
            <v>Bê tông xi măng tuyến đường ấp Xóm Lò, Đoạn từ Nhà ông Cao Văn Mỹ đến nhà ông Trương Văn Ôi</v>
          </cell>
          <cell r="D75" t="str">
            <v>DGT</v>
          </cell>
          <cell r="E75">
            <v>0.05</v>
          </cell>
          <cell r="G75">
            <v>0.05</v>
          </cell>
          <cell r="H75" t="str">
            <v>LUC: 0,01 HNK: 0,01  CLN: 0,03</v>
          </cell>
          <cell r="I75" t="str">
            <v>Tiên Thuận</v>
          </cell>
          <cell r="J75" t="str">
            <v>Tờ 39</v>
          </cell>
        </row>
        <row r="76">
          <cell r="C76" t="str">
            <v>Nhựa hóa tuyến đường ấp tổ 8 Bàu Tép, từ Nhà ông Võ Đức Trung đến nhà ông Cao Xuân Lượm</v>
          </cell>
          <cell r="D76" t="str">
            <v>DGT</v>
          </cell>
          <cell r="E76">
            <v>0.1</v>
          </cell>
          <cell r="G76">
            <v>0.1</v>
          </cell>
          <cell r="H76" t="str">
            <v>LUK: 0,01  LUC: 0,02  CLN: 0,07</v>
          </cell>
          <cell r="I76" t="str">
            <v>Tiên Thuận</v>
          </cell>
          <cell r="J76" t="str">
            <v>Tờ 33; Tờ 34; Tờ 41</v>
          </cell>
        </row>
        <row r="77">
          <cell r="C77" t="str">
            <v>Sỏi phún ấp BTL, Đoạn từ Nhà ông Trần Văn Tòng đến nhà ông Xùa</v>
          </cell>
          <cell r="D77" t="str">
            <v>DGT</v>
          </cell>
          <cell r="E77">
            <v>0.02</v>
          </cell>
          <cell r="G77">
            <v>0.02</v>
          </cell>
          <cell r="H77" t="str">
            <v>HNK: 0,01  CLN: 0,01</v>
          </cell>
          <cell r="I77" t="str">
            <v>Tiên Thuận</v>
          </cell>
          <cell r="J77" t="str">
            <v>Tờ 9</v>
          </cell>
        </row>
        <row r="78">
          <cell r="C78" t="str">
            <v>Làm mới, nâng cấp tuyến đường Tiên Thuận tổ 14 (đoạn từ nhà ông Phạm Văn Ơi đến công ty TNHH Trang trại Sinh thái Sống khỏe)</v>
          </cell>
          <cell r="D78" t="str">
            <v>DGT</v>
          </cell>
          <cell r="E78">
            <v>0.1</v>
          </cell>
          <cell r="G78">
            <v>0.1</v>
          </cell>
          <cell r="H78" t="str">
            <v>CLN: 0,10</v>
          </cell>
          <cell r="I78" t="str">
            <v>Tiên Thuận</v>
          </cell>
          <cell r="J78" t="str">
            <v>Tờ 35</v>
          </cell>
        </row>
        <row r="79">
          <cell r="C79" t="str">
            <v>Sỏi phún tuyến đường từ chợ Long Thuận đi Bàu Tràm Lớn</v>
          </cell>
          <cell r="D79" t="str">
            <v>DGT</v>
          </cell>
          <cell r="E79">
            <v>3</v>
          </cell>
          <cell r="G79">
            <v>3</v>
          </cell>
          <cell r="H79" t="str">
            <v>LUC: 3,00</v>
          </cell>
          <cell r="I79" t="str">
            <v>Long Thuận</v>
          </cell>
          <cell r="J79" t="str">
            <v>Tờ 1</v>
          </cell>
        </row>
        <row r="80">
          <cell r="C80" t="str">
            <v>Tuyến đường từ nhà ông Nguyễn Văn Liêm đến nhà ông Lê Minh Tâm</v>
          </cell>
          <cell r="D80" t="str">
            <v>DGT</v>
          </cell>
          <cell r="E80">
            <v>0.4</v>
          </cell>
          <cell r="G80">
            <v>0.4</v>
          </cell>
          <cell r="H80" t="str">
            <v>LUK: 0,10 LUC: 0,26 CLN: 0,04</v>
          </cell>
          <cell r="I80" t="str">
            <v>Long Thuận</v>
          </cell>
          <cell r="J80">
            <v>0</v>
          </cell>
        </row>
        <row r="81">
          <cell r="C81" t="str">
            <v>Tuyến đường từ nhà ông Nguyễn Văn Khâm đến Lò xấy Phạm Thái Huân</v>
          </cell>
          <cell r="D81" t="str">
            <v>DGT</v>
          </cell>
          <cell r="E81">
            <v>0.08</v>
          </cell>
          <cell r="G81">
            <v>0.08</v>
          </cell>
          <cell r="H81" t="str">
            <v>LUK: 0,03 LUC: 0,04 CLN: 0,01</v>
          </cell>
          <cell r="I81" t="str">
            <v>Long Thuận</v>
          </cell>
          <cell r="J81">
            <v>0</v>
          </cell>
        </row>
        <row r="82">
          <cell r="C82" t="str">
            <v>Tuyến đường từ nhà ông Phạm Văn Trào đến nhà bà Khoa</v>
          </cell>
          <cell r="D82" t="str">
            <v>DGT</v>
          </cell>
          <cell r="E82">
            <v>0.22</v>
          </cell>
          <cell r="G82">
            <v>0.22</v>
          </cell>
          <cell r="H82" t="str">
            <v>LUK: 0,08 LUC: 0,12 CLN: 0,02</v>
          </cell>
          <cell r="I82" t="str">
            <v>Long Thuận</v>
          </cell>
          <cell r="J82">
            <v>0</v>
          </cell>
        </row>
        <row r="83">
          <cell r="C83" t="str">
            <v>tuyến đường từ Trường mẫu giáo đến nhà ông 5 Hổ</v>
          </cell>
          <cell r="D83" t="str">
            <v>DGT</v>
          </cell>
          <cell r="E83">
            <v>0.04</v>
          </cell>
          <cell r="G83">
            <v>0.04</v>
          </cell>
          <cell r="H83" t="str">
            <v>LUC: 0,02 CLN: 0,02</v>
          </cell>
          <cell r="I83" t="str">
            <v>Long Thuận</v>
          </cell>
          <cell r="J83">
            <v>0</v>
          </cell>
        </row>
        <row r="84">
          <cell r="C84" t="str">
            <v>Tuyến đường từ nhà ông Bình đến nhà ông 3 Hận</v>
          </cell>
          <cell r="D84" t="str">
            <v>DGT</v>
          </cell>
          <cell r="E84">
            <v>0.1</v>
          </cell>
          <cell r="G84">
            <v>0.1</v>
          </cell>
          <cell r="H84" t="str">
            <v>LUK: 0,04 LUC: 0,05 CLN: 0,01</v>
          </cell>
          <cell r="I84" t="str">
            <v>Long Thuận</v>
          </cell>
          <cell r="J84">
            <v>0</v>
          </cell>
        </row>
        <row r="85">
          <cell r="C85" t="str">
            <v>Sỏi phún tuyến đường từ nhà ông Lương Văn Ky đến nhà ông Nguyễn Văn Hân</v>
          </cell>
          <cell r="D85" t="str">
            <v>DGT</v>
          </cell>
          <cell r="E85">
            <v>0.5</v>
          </cell>
          <cell r="G85">
            <v>0.5</v>
          </cell>
          <cell r="H85" t="str">
            <v>LUK: 0,50</v>
          </cell>
          <cell r="I85" t="str">
            <v>Long Thuận</v>
          </cell>
          <cell r="J85">
            <v>0</v>
          </cell>
        </row>
        <row r="86">
          <cell r="C86" t="str">
            <v>Đường vào Khu hành chính xã Long Khánh</v>
          </cell>
          <cell r="D86" t="str">
            <v>DGT</v>
          </cell>
          <cell r="E86">
            <v>0.1</v>
          </cell>
          <cell r="G86">
            <v>0.1</v>
          </cell>
          <cell r="H86" t="str">
            <v>LUK: 0,10</v>
          </cell>
          <cell r="I86" t="str">
            <v>Long Khánh</v>
          </cell>
          <cell r="J86" t="str">
            <v>Tờ 18</v>
          </cell>
        </row>
        <row r="87">
          <cell r="C87" t="str">
            <v>Mở mới tuyến đường Bàu Rừng (Nhánh 1 đường vào Khu dân cư)</v>
          </cell>
          <cell r="D87" t="str">
            <v>DGT</v>
          </cell>
          <cell r="E87">
            <v>0.9</v>
          </cell>
          <cell r="G87">
            <v>0.9</v>
          </cell>
          <cell r="H87" t="str">
            <v>LUK: 0,80 LUC: 0,05 HNK: 0,03 CLN: 0,02</v>
          </cell>
          <cell r="I87" t="str">
            <v>Long Khánh</v>
          </cell>
          <cell r="J87" t="str">
            <v>Tờ 37</v>
          </cell>
        </row>
        <row r="88">
          <cell r="C88" t="str">
            <v>Mở mới từ ruộng ông Nguyễn Văn Ngang - ruộng ông Nguyễn Văn Dũng</v>
          </cell>
          <cell r="D88" t="str">
            <v>DGT</v>
          </cell>
          <cell r="E88">
            <v>1</v>
          </cell>
          <cell r="G88">
            <v>1</v>
          </cell>
          <cell r="H88" t="str">
            <v>LUK: 0,90 LUC: 0,05 HNK: 0,02 CLN: 0,03</v>
          </cell>
          <cell r="I88" t="str">
            <v>Long Khánh</v>
          </cell>
          <cell r="J88" t="str">
            <v>Tờ 33</v>
          </cell>
        </row>
        <row r="89">
          <cell r="C89" t="str">
            <v>Mở mới tuyến đường từ nhà ông Hồ Văn Lãnh - ruộng bà Ngô Thị Thu Sang</v>
          </cell>
          <cell r="D89" t="str">
            <v>DGT</v>
          </cell>
          <cell r="E89">
            <v>0.5</v>
          </cell>
          <cell r="G89">
            <v>0.5</v>
          </cell>
          <cell r="H89" t="str">
            <v>LUK: 0,42 LUC: 0,03 HNK: 0,03 CLN: 0,02</v>
          </cell>
          <cell r="I89" t="str">
            <v>Long Khánh</v>
          </cell>
          <cell r="J89" t="str">
            <v>Tờ 16</v>
          </cell>
        </row>
        <row r="90">
          <cell r="C90" t="str">
            <v>Mở mới tuyến đường từ nhà ông Đỗ Văn Khai - nhà ông Đỗ Văn Ngang</v>
          </cell>
          <cell r="D90" t="str">
            <v>DGT</v>
          </cell>
          <cell r="E90">
            <v>0.1</v>
          </cell>
          <cell r="G90">
            <v>0.1</v>
          </cell>
          <cell r="H90" t="str">
            <v>LUK: 0,07 LUC: 0,01 HNK: 0,01 CLN: 0,01</v>
          </cell>
          <cell r="I90" t="str">
            <v>Long Khánh</v>
          </cell>
          <cell r="J90" t="str">
            <v>Tờ 9</v>
          </cell>
        </row>
        <row r="91">
          <cell r="C91" t="str">
            <v>Cứng hóa tuyến đường Xe Sâu ấp Long Thịnh với chiều dài 1.200m, chiều rộng với 6,5m</v>
          </cell>
          <cell r="D91" t="str">
            <v>DGT</v>
          </cell>
          <cell r="E91">
            <v>0.36</v>
          </cell>
          <cell r="G91">
            <v>0.36</v>
          </cell>
          <cell r="H91" t="str">
            <v>LUK: 0,36</v>
          </cell>
          <cell r="I91" t="str">
            <v>Long Khánh</v>
          </cell>
          <cell r="J91" t="str">
            <v>Tờ 8,9</v>
          </cell>
        </row>
        <row r="92">
          <cell r="C92" t="str">
            <v>Sỏi phún tuyến đường tiểu học Bến Trại - Huỳnh Văn Tron</v>
          </cell>
          <cell r="D92" t="str">
            <v>DGT</v>
          </cell>
          <cell r="E92">
            <v>0.65</v>
          </cell>
          <cell r="G92">
            <v>0.65</v>
          </cell>
          <cell r="H92" t="str">
            <v>LUK: 0,30 LUC: 0,20 HNK: 0,08 CLN: 0,07</v>
          </cell>
          <cell r="I92" t="str">
            <v>Long Khánh</v>
          </cell>
          <cell r="J92" t="str">
            <v>Tờ 30</v>
          </cell>
        </row>
        <row r="93">
          <cell r="C93" t="str">
            <v>Nâng cấp, mở rộng bê tông nhựa tuyến đường Long Khánh - Long Chữ</v>
          </cell>
          <cell r="D93" t="str">
            <v>DGT</v>
          </cell>
          <cell r="E93">
            <v>0.81</v>
          </cell>
          <cell r="G93">
            <v>0.81</v>
          </cell>
          <cell r="H93" t="str">
            <v>LUK: 0,09 LUC: 0,15 HNK: 0,10 CLN: 0,27 ONT: 0,20</v>
          </cell>
          <cell r="I93" t="str">
            <v>Long Khánh, Long Giang, Long Chữ</v>
          </cell>
          <cell r="J93" t="str">
            <v>Tờ 11</v>
          </cell>
        </row>
        <row r="94">
          <cell r="C94" t="str">
            <v>Sỏi phún tuyến đường Kênh Tiêu Bàu Mội, ấp Long Thịnh</v>
          </cell>
          <cell r="D94" t="str">
            <v>DGT</v>
          </cell>
          <cell r="E94">
            <v>0.2</v>
          </cell>
          <cell r="G94">
            <v>0.2</v>
          </cell>
          <cell r="H94" t="str">
            <v>LUK: 0,10 HNK: 0,05 CLN: 0,05</v>
          </cell>
          <cell r="I94" t="str">
            <v>Long Khánh</v>
          </cell>
          <cell r="J94">
            <v>0</v>
          </cell>
        </row>
        <row r="95">
          <cell r="C95" t="str">
            <v>Mở mới tuyến đường từ Đinh Văn Thu đến rọc Bàu Môn, ấp Long Cường</v>
          </cell>
          <cell r="D95" t="str">
            <v>DGT</v>
          </cell>
          <cell r="E95">
            <v>0.35</v>
          </cell>
          <cell r="G95">
            <v>0.35</v>
          </cell>
          <cell r="H95" t="str">
            <v>LUK: 0,15 LUC: 0,20</v>
          </cell>
          <cell r="I95" t="str">
            <v>Long Khánh</v>
          </cell>
          <cell r="J95">
            <v>0</v>
          </cell>
        </row>
        <row r="96">
          <cell r="C96" t="str">
            <v>Mở mới tuyến đường cặp bờ Long Khánh, ấp Long Châu</v>
          </cell>
          <cell r="D96" t="str">
            <v>DGT</v>
          </cell>
          <cell r="E96">
            <v>0.33</v>
          </cell>
          <cell r="G96">
            <v>0.33</v>
          </cell>
          <cell r="H96" t="str">
            <v>LUK: 0,17 LUC: 0,16</v>
          </cell>
          <cell r="I96" t="str">
            <v>Long Khánh</v>
          </cell>
          <cell r="J96">
            <v>0</v>
          </cell>
        </row>
        <row r="97">
          <cell r="C97" t="str">
            <v>Mở rộng  tuyến đường vào bia tưởng niệm Bàu Rong, ấp Long Thịnh</v>
          </cell>
          <cell r="D97" t="str">
            <v>DGT</v>
          </cell>
          <cell r="E97">
            <v>0.55000000000000004</v>
          </cell>
          <cell r="G97">
            <v>0.55000000000000004</v>
          </cell>
          <cell r="H97" t="str">
            <v>LUK: 0,10 HNK: 0,30 CLN: 0,15</v>
          </cell>
          <cell r="I97" t="str">
            <v>Long Khánh</v>
          </cell>
          <cell r="J97">
            <v>0</v>
          </cell>
        </row>
        <row r="98">
          <cell r="C98" t="str">
            <v>Sỏi phún tuyến đường từ đầu suối Heo đến cầu Bàu Mọi</v>
          </cell>
          <cell r="D98" t="str">
            <v>DGT</v>
          </cell>
          <cell r="E98">
            <v>0.42</v>
          </cell>
          <cell r="G98">
            <v>0.42</v>
          </cell>
          <cell r="H98" t="str">
            <v>LUK: 0,16 LUC: 0,26</v>
          </cell>
          <cell r="I98" t="str">
            <v>Long Khánh</v>
          </cell>
          <cell r="J98" t="str">
            <v>Tờ 15</v>
          </cell>
        </row>
        <row r="99">
          <cell r="C99" t="str">
            <v>Sỏi phún tuyến đường từ Trung tâm văn hóa xã đến nhà bà Phạm Thị Hoa</v>
          </cell>
          <cell r="D99" t="str">
            <v>DGT</v>
          </cell>
          <cell r="E99">
            <v>0.39</v>
          </cell>
          <cell r="G99">
            <v>0.39</v>
          </cell>
          <cell r="H99" t="str">
            <v>LUC: 0,39</v>
          </cell>
          <cell r="I99" t="str">
            <v>Long Khánh</v>
          </cell>
          <cell r="J99">
            <v>0</v>
          </cell>
        </row>
        <row r="100">
          <cell r="C100" t="str">
            <v>Cứng hóa tuyến đường từ Nguyễn Thị Anh Thư đến Bàu Cỏ, chiều dài 1100m, chiều rộng 6,5m</v>
          </cell>
          <cell r="D100" t="str">
            <v>DGT</v>
          </cell>
          <cell r="E100">
            <v>0.48</v>
          </cell>
          <cell r="G100">
            <v>0.48</v>
          </cell>
          <cell r="H100" t="str">
            <v>LUK: 0,48</v>
          </cell>
          <cell r="I100" t="str">
            <v>Long Khánh</v>
          </cell>
          <cell r="J100">
            <v>0</v>
          </cell>
        </row>
        <row r="101">
          <cell r="C101" t="str">
            <v>Nâng cấp sỏi phún tuyến đường từ nhà ông Nguyễn Văn Lấy đến ruộng ông Đoàn Thanh Toàn (Đường Bàu Rừng ấp Long Cường (xã Long Khánh)</v>
          </cell>
          <cell r="D101" t="str">
            <v>DGT</v>
          </cell>
          <cell r="E101">
            <v>0.21</v>
          </cell>
          <cell r="G101">
            <v>0.21</v>
          </cell>
          <cell r="H101" t="str">
            <v>LUK: 0,21</v>
          </cell>
          <cell r="I101" t="str">
            <v>Long Khánh</v>
          </cell>
          <cell r="J101" t="str">
            <v>Tờ 37</v>
          </cell>
        </row>
        <row r="102">
          <cell r="C102" t="str">
            <v>Láng nhựa đường vào khu hành chính xã từ tỉnh lộ 786 đến khu hành chính</v>
          </cell>
          <cell r="D102" t="str">
            <v>DGT</v>
          </cell>
          <cell r="E102">
            <v>0.52</v>
          </cell>
          <cell r="G102">
            <v>0.52</v>
          </cell>
          <cell r="H102" t="str">
            <v>LUK: 0,52</v>
          </cell>
          <cell r="I102" t="str">
            <v>Long Giang</v>
          </cell>
          <cell r="J102" t="str">
            <v>Tờ 19</v>
          </cell>
        </row>
        <row r="103">
          <cell r="C103" t="str">
            <v>Nâng cấp, mở rộng đường Long Giang - Ninh Điền</v>
          </cell>
          <cell r="D103" t="str">
            <v>DGT</v>
          </cell>
          <cell r="E103">
            <v>3.9</v>
          </cell>
          <cell r="G103">
            <v>3.9</v>
          </cell>
          <cell r="H103" t="str">
            <v>LUK: 0,80 HNK: 1,10 CLN: 2,00</v>
          </cell>
          <cell r="I103" t="str">
            <v>Long Giang, Long Chữ</v>
          </cell>
          <cell r="J103">
            <v>0</v>
          </cell>
        </row>
        <row r="104">
          <cell r="C104" t="str">
            <v>Sỏi phún tuyến đường từ giáp đất công UBND xã đến kênh tiêu, chiều dài 200m (tuyến đường nối tiếp với đường giao thông nông thôn có trong quy hoạch)</v>
          </cell>
          <cell r="D104" t="str">
            <v>DGT</v>
          </cell>
          <cell r="E104">
            <v>7.0000000000000007E-2</v>
          </cell>
          <cell r="G104">
            <v>7.0000000000000007E-2</v>
          </cell>
          <cell r="H104" t="str">
            <v>LUK: 0,07</v>
          </cell>
          <cell r="I104" t="str">
            <v>Long Giang</v>
          </cell>
          <cell r="J104">
            <v>0</v>
          </cell>
        </row>
        <row r="105">
          <cell r="C105" t="str">
            <v>Sỏi phún đường từ hẻm 49 đến nhà bà Điệp</v>
          </cell>
          <cell r="D105" t="str">
            <v>DGT</v>
          </cell>
          <cell r="E105">
            <v>0.1</v>
          </cell>
          <cell r="G105">
            <v>0.1</v>
          </cell>
          <cell r="H105" t="str">
            <v>CLN: 0,10</v>
          </cell>
          <cell r="I105" t="str">
            <v>Long Giang</v>
          </cell>
          <cell r="J105" t="str">
            <v>Tờ 18</v>
          </cell>
        </row>
        <row r="106">
          <cell r="C106" t="str">
            <v>Sỏi phún đường kênh tiêu LG-LK (ĐT 786 đến kênh chính LK)</v>
          </cell>
          <cell r="D106" t="str">
            <v>DGT</v>
          </cell>
          <cell r="E106">
            <v>0.1</v>
          </cell>
          <cell r="G106">
            <v>0.1</v>
          </cell>
          <cell r="H106" t="str">
            <v>LUK: 0,10</v>
          </cell>
          <cell r="I106" t="str">
            <v>Long Giang</v>
          </cell>
          <cell r="J106" t="str">
            <v>Tờ 21</v>
          </cell>
        </row>
        <row r="107">
          <cell r="C107" t="str">
            <v>Mở rộng tuyến đường từ TL786 đến Trung tâm hành chính xã theo tuyến đường cũ</v>
          </cell>
          <cell r="D107" t="str">
            <v>DGT</v>
          </cell>
          <cell r="E107">
            <v>0.3</v>
          </cell>
          <cell r="G107">
            <v>0.3</v>
          </cell>
          <cell r="H107" t="str">
            <v>LUK: 0,30</v>
          </cell>
          <cell r="I107" t="str">
            <v>Long Giang</v>
          </cell>
          <cell r="J107" t="str">
            <v>Tờ 19</v>
          </cell>
        </row>
        <row r="108">
          <cell r="C108" t="str">
            <v>Sỏi phún tuyến đường LG9 đến ruộng nhà ông Nguyễn Văn Căng</v>
          </cell>
          <cell r="D108" t="str">
            <v>DGT</v>
          </cell>
          <cell r="E108">
            <v>0.5</v>
          </cell>
          <cell r="G108">
            <v>0.5</v>
          </cell>
          <cell r="H108" t="str">
            <v>LUK: 0,30 CLN: 0,20</v>
          </cell>
          <cell r="I108" t="str">
            <v>Long Giang</v>
          </cell>
          <cell r="J108" t="str">
            <v>Tờ 16</v>
          </cell>
        </row>
        <row r="109">
          <cell r="C109" t="str">
            <v>Tuyến đường từ nhà ông Giữ đến trại nấm Bào ngư</v>
          </cell>
          <cell r="D109" t="str">
            <v>DGT</v>
          </cell>
          <cell r="E109">
            <v>0.05</v>
          </cell>
          <cell r="G109">
            <v>0.05</v>
          </cell>
          <cell r="H109" t="str">
            <v>LUK: 0,05</v>
          </cell>
          <cell r="I109" t="str">
            <v>Long Giang</v>
          </cell>
          <cell r="J109" t="str">
            <v>Tờ 1</v>
          </cell>
        </row>
        <row r="110">
          <cell r="C110" t="str">
            <v>Sỏi phún đường từ nhà ông Thủy đến nhà ông 5 Bài – nhà ông Quý</v>
          </cell>
          <cell r="D110" t="str">
            <v>DGT</v>
          </cell>
          <cell r="E110">
            <v>0.5</v>
          </cell>
          <cell r="G110">
            <v>0.5</v>
          </cell>
          <cell r="H110" t="str">
            <v>LUK: 0,50</v>
          </cell>
          <cell r="I110" t="str">
            <v>Long Chữ</v>
          </cell>
          <cell r="J110" t="str">
            <v>Tờ 7</v>
          </cell>
        </row>
        <row r="111">
          <cell r="C111" t="str">
            <v>Đường phún nội đồng Gò Giáng Hương, xã Long Chữ</v>
          </cell>
          <cell r="D111" t="str">
            <v>DGT</v>
          </cell>
          <cell r="E111">
            <v>0.28000000000000003</v>
          </cell>
          <cell r="G111">
            <v>0.28000000000000003</v>
          </cell>
          <cell r="H111" t="str">
            <v>LUC: 0,28</v>
          </cell>
          <cell r="I111" t="str">
            <v>Long Chữ</v>
          </cell>
          <cell r="J111" t="str">
            <v>Tờ 31</v>
          </cell>
        </row>
        <row r="112">
          <cell r="C112" t="str">
            <v>Bê tông nhựa Đường cầu Gò Cầy đi Ninh Điền</v>
          </cell>
          <cell r="D112" t="str">
            <v>DGT</v>
          </cell>
          <cell r="E112">
            <v>0.2</v>
          </cell>
          <cell r="G112">
            <v>0.2</v>
          </cell>
          <cell r="H112" t="str">
            <v>LUK: 0,20</v>
          </cell>
          <cell r="I112" t="str">
            <v>Long Chữ</v>
          </cell>
          <cell r="J112" t="str">
            <v>Tờ 27</v>
          </cell>
        </row>
        <row r="113">
          <cell r="C113" t="str">
            <v>Bê tông nhựa đường Cầu Trắng</v>
          </cell>
          <cell r="D113" t="str">
            <v>DGT</v>
          </cell>
          <cell r="E113">
            <v>0.2</v>
          </cell>
          <cell r="G113">
            <v>0.2</v>
          </cell>
          <cell r="H113" t="str">
            <v>LUK: 0,10 LUC: 0,10</v>
          </cell>
          <cell r="I113" t="str">
            <v>Long Chữ</v>
          </cell>
          <cell r="J113" t="str">
            <v>Tờ 26</v>
          </cell>
        </row>
        <row r="114">
          <cell r="C114" t="str">
            <v>Cứng hóa đường xe đường Long (từ HBC 05 đến giáp ranh Long Phước)</v>
          </cell>
          <cell r="D114" t="str">
            <v>DGT</v>
          </cell>
          <cell r="E114">
            <v>0.2</v>
          </cell>
          <cell r="G114">
            <v>0.2</v>
          </cell>
          <cell r="H114" t="str">
            <v>LUK: 0,10 LUC: 0,10</v>
          </cell>
          <cell r="I114" t="str">
            <v>Long Chữ</v>
          </cell>
          <cell r="J114" t="str">
            <v>Tờ 19</v>
          </cell>
        </row>
        <row r="115">
          <cell r="C115" t="str">
            <v>Bê tông nhựa tuyến đường LC 03 (từ giáp TL 786 đường HBC 14)</v>
          </cell>
          <cell r="D115" t="str">
            <v>DGT</v>
          </cell>
          <cell r="E115">
            <v>0.7</v>
          </cell>
          <cell r="G115">
            <v>0.7</v>
          </cell>
          <cell r="H115" t="str">
            <v>LUK: 0,50 LUC: 0,20</v>
          </cell>
          <cell r="I115" t="str">
            <v>Long Chữ</v>
          </cell>
          <cell r="J115" t="str">
            <v>Tờ 13</v>
          </cell>
        </row>
        <row r="116">
          <cell r="C116" t="str">
            <v>Đường Bàu Tượng</v>
          </cell>
          <cell r="D116" t="str">
            <v>DGT</v>
          </cell>
          <cell r="E116">
            <v>0.5</v>
          </cell>
          <cell r="G116">
            <v>0.5</v>
          </cell>
          <cell r="H116" t="str">
            <v>LUK: 0,40 LUC: 0,10</v>
          </cell>
          <cell r="I116" t="str">
            <v>Long Chữ</v>
          </cell>
          <cell r="J116" t="str">
            <v>Tờ 29, 30</v>
          </cell>
        </row>
        <row r="117">
          <cell r="C117" t="str">
            <v>Nhựa hoá đường LC14 (từ giáp TL 786 dến đầu kênh Bàu Bàng)</v>
          </cell>
          <cell r="D117" t="str">
            <v>DGT</v>
          </cell>
          <cell r="E117">
            <v>0.72</v>
          </cell>
          <cell r="G117">
            <v>0.72</v>
          </cell>
          <cell r="H117" t="str">
            <v>LUK: 0,22 LUC: 0,50</v>
          </cell>
          <cell r="I117" t="str">
            <v>Long Chữ</v>
          </cell>
          <cell r="J117" t="str">
            <v>Tờ 14</v>
          </cell>
        </row>
        <row r="118">
          <cell r="C118" t="str">
            <v>Sỏi phún đường từ nhà ông 6 Tòng đi Bàu Bứa</v>
          </cell>
          <cell r="D118" t="str">
            <v>DGT</v>
          </cell>
          <cell r="E118">
            <v>0.48</v>
          </cell>
          <cell r="G118">
            <v>0.48</v>
          </cell>
          <cell r="H118" t="str">
            <v>LUK: 0,30 LUC: 0,18</v>
          </cell>
          <cell r="I118" t="str">
            <v>Long Chữ</v>
          </cell>
          <cell r="J118" t="str">
            <v>Tờ 22</v>
          </cell>
        </row>
        <row r="119">
          <cell r="C119" t="str">
            <v>Đường nhánh Long Chữ 12 (Đoạn từ đường Long Chữ 12 đến rạch bàu tượng)</v>
          </cell>
          <cell r="D119" t="str">
            <v>DGT</v>
          </cell>
          <cell r="E119">
            <v>0.34</v>
          </cell>
          <cell r="G119">
            <v>0.34</v>
          </cell>
          <cell r="H119" t="str">
            <v>LUK: 0,34</v>
          </cell>
          <cell r="I119" t="str">
            <v>Long Chữ</v>
          </cell>
          <cell r="J119" t="str">
            <v>Tờ 29-thửa 80, 81, 88, 89, 90</v>
          </cell>
        </row>
        <row r="120">
          <cell r="C120" t="str">
            <v>Đường xe sâu</v>
          </cell>
          <cell r="D120" t="str">
            <v>DGT</v>
          </cell>
          <cell r="E120">
            <v>0.14000000000000001</v>
          </cell>
          <cell r="G120">
            <v>0.14000000000000001</v>
          </cell>
          <cell r="H120" t="str">
            <v>LUK: 0,07 HNK: 0,02 CLN: 0,05</v>
          </cell>
          <cell r="I120" t="str">
            <v>Long Chữ</v>
          </cell>
          <cell r="J120" t="str">
            <v>Tờ 6-thửa 100, 84, 55, 38, 21; Tờ 7-thửa 32, 01, 02</v>
          </cell>
        </row>
        <row r="121">
          <cell r="C121" t="str">
            <v>Cứng hóa đường nội đồng kênh Ba làng ấp Long Thạnh từ tỉnh lộ 786 đi sông Vàm Cỏ và Dinh Vàm Bảo</v>
          </cell>
          <cell r="D121" t="str">
            <v>DGT</v>
          </cell>
          <cell r="E121">
            <v>0.99</v>
          </cell>
          <cell r="G121">
            <v>0.99</v>
          </cell>
          <cell r="H121" t="str">
            <v>LUK: 0,99</v>
          </cell>
          <cell r="I121" t="str">
            <v>Long Chữ</v>
          </cell>
          <cell r="J121">
            <v>0</v>
          </cell>
        </row>
        <row r="122">
          <cell r="C122" t="str">
            <v>Nâng cấp, mở rộng đường Long Chữ</v>
          </cell>
          <cell r="D122" t="str">
            <v>DGT</v>
          </cell>
          <cell r="E122">
            <v>1.62</v>
          </cell>
          <cell r="G122">
            <v>1.62</v>
          </cell>
          <cell r="H122" t="str">
            <v>LUK: 0,10 LUC: 0,10 HNK: 0,50 CLN: 0,92</v>
          </cell>
          <cell r="I122" t="str">
            <v>Long Chữ</v>
          </cell>
          <cell r="J122">
            <v>0</v>
          </cell>
        </row>
        <row r="123">
          <cell r="C123" t="str">
            <v>Nâng cấp, mở rộng đường Quỷnh</v>
          </cell>
          <cell r="D123" t="str">
            <v>DGT</v>
          </cell>
          <cell r="E123">
            <v>0.8</v>
          </cell>
          <cell r="G123">
            <v>0.8</v>
          </cell>
          <cell r="H123" t="str">
            <v>LUK: 0,10 LUC: 0,10 HNK: 0,30 CLN: 0,30</v>
          </cell>
          <cell r="I123" t="str">
            <v>Long Chữ</v>
          </cell>
          <cell r="J123" t="str">
            <v>Tờ 20, 21</v>
          </cell>
        </row>
        <row r="124">
          <cell r="C124" t="str">
            <v>Công trình cứng hoá đường nội đồng NĐ 05 ấp Long Giao</v>
          </cell>
          <cell r="D124" t="str">
            <v>DGT</v>
          </cell>
          <cell r="E124">
            <v>0.35</v>
          </cell>
          <cell r="G124">
            <v>0.35</v>
          </cell>
          <cell r="H124" t="str">
            <v>LUC: 0,35</v>
          </cell>
          <cell r="I124" t="str">
            <v>Long Chữ</v>
          </cell>
          <cell r="J124">
            <v>0</v>
          </cell>
        </row>
        <row r="125">
          <cell r="C125" t="str">
            <v>Nâng cấp, mở rộng đường Long Chữ - Long Phước (Lộ Kiểm)</v>
          </cell>
          <cell r="D125" t="str">
            <v>DGT</v>
          </cell>
          <cell r="E125">
            <v>1.5</v>
          </cell>
          <cell r="G125">
            <v>1.5</v>
          </cell>
          <cell r="H125" t="str">
            <v>LUK: 0,30 LUC: 0,10 HNK: 0,60 CLN: 0,50</v>
          </cell>
          <cell r="I125" t="str">
            <v>Long Chữ, Long Phước</v>
          </cell>
          <cell r="J125">
            <v>0</v>
          </cell>
        </row>
        <row r="126">
          <cell r="C126" t="str">
            <v>Nâng cấp sỏi phún tuyến đường nối từ đường tổ 4 (Đường Lộ Kiểm đến đất ông Chinh)</v>
          </cell>
          <cell r="D126" t="str">
            <v>DGT</v>
          </cell>
          <cell r="E126">
            <v>0.1</v>
          </cell>
          <cell r="G126">
            <v>0.1</v>
          </cell>
          <cell r="H126" t="str">
            <v>LUK: 0,10</v>
          </cell>
          <cell r="I126" t="str">
            <v>Long Phước</v>
          </cell>
          <cell r="J126" t="str">
            <v>Tờ 12</v>
          </cell>
        </row>
        <row r="127">
          <cell r="C127" t="str">
            <v>Dự án sỏi phún tuyến đường từ tổ 8 đến đất ông Thạch vào bờ bao rừng</v>
          </cell>
          <cell r="D127" t="str">
            <v>DGT</v>
          </cell>
          <cell r="E127">
            <v>0.27</v>
          </cell>
          <cell r="G127">
            <v>0.27</v>
          </cell>
          <cell r="H127" t="str">
            <v>LUK: 0,13 CLN: 0,14</v>
          </cell>
          <cell r="I127" t="str">
            <v>Long Phước</v>
          </cell>
          <cell r="J127" t="str">
            <v>Tờ 10</v>
          </cell>
        </row>
        <row r="128">
          <cell r="C128" t="str">
            <v>Láng nhựa đường  Long Phước 16 ĐH Long Giang- Long Phước đến chốt bảo vệ rừng, và từ chốt bảo vệ rừng đến đường Bàu Dài</v>
          </cell>
          <cell r="D128" t="str">
            <v>DGT</v>
          </cell>
          <cell r="E128">
            <v>0.21</v>
          </cell>
          <cell r="G128">
            <v>0.21</v>
          </cell>
          <cell r="H128" t="str">
            <v>LUK: 0,03 HNK: 0,03 CLN: 0,15</v>
          </cell>
          <cell r="I128" t="str">
            <v>Long Phước</v>
          </cell>
          <cell r="J128" t="str">
            <v>Tờ 10</v>
          </cell>
        </row>
        <row r="129">
          <cell r="C129" t="str">
            <v>Trạm bơm số 2 - thuộc Gói thầu: Hệ thống thu gom nước thải thị trấn Bến Cầu - thuộc Dự án Phát triển các đô thị hành lang tiểu vùng sông Mê Kong, tỉnh Tây Ninh</v>
          </cell>
          <cell r="D129" t="str">
            <v>DTL</v>
          </cell>
          <cell r="E129">
            <v>0.01</v>
          </cell>
          <cell r="G129">
            <v>0.01</v>
          </cell>
          <cell r="H129" t="str">
            <v>LUK: 0,01</v>
          </cell>
          <cell r="I129" t="str">
            <v>TT Bến Cầu</v>
          </cell>
          <cell r="J129">
            <v>0</v>
          </cell>
        </row>
        <row r="130">
          <cell r="C130" t="str">
            <v>Nạo vét rạch Gò suối</v>
          </cell>
          <cell r="D130" t="str">
            <v>DTL</v>
          </cell>
          <cell r="E130">
            <v>7.4</v>
          </cell>
          <cell r="G130">
            <v>7.4</v>
          </cell>
          <cell r="H130" t="str">
            <v>LUK: 6,29 LUC: 1,11</v>
          </cell>
          <cell r="I130" t="str">
            <v>An Thạnh, Lợi Thuận</v>
          </cell>
          <cell r="J130">
            <v>0</v>
          </cell>
        </row>
        <row r="131">
          <cell r="C131" t="str">
            <v>Kênh chính K17+400 - K29+413 và kênh N9A</v>
          </cell>
          <cell r="D131" t="str">
            <v>DTL</v>
          </cell>
          <cell r="E131">
            <v>8.3000000000000007</v>
          </cell>
          <cell r="G131">
            <v>8.3000000000000007</v>
          </cell>
          <cell r="H131" t="str">
            <v>LUK: 8,30</v>
          </cell>
          <cell r="I131" t="str">
            <v>Long Khánh, Long Chữ, Long Phước</v>
          </cell>
          <cell r="J131">
            <v>0</v>
          </cell>
        </row>
        <row r="132">
          <cell r="C132" t="str">
            <v>Tưới tiêu khu vực phía Tây sông Vàm Cỏ Đông giai đoạn 2 (kiên cố hóa kênh chính, kênh cấp 1,2,3 và kênh tiêu)</v>
          </cell>
          <cell r="D132" t="str">
            <v>DTL</v>
          </cell>
          <cell r="E132">
            <v>2.5</v>
          </cell>
          <cell r="G132">
            <v>2.5</v>
          </cell>
          <cell r="H132" t="str">
            <v>LUK: 2,50</v>
          </cell>
          <cell r="I132" t="str">
            <v>Long Phước, Long Khánh</v>
          </cell>
          <cell r="J132">
            <v>0</v>
          </cell>
        </row>
        <row r="133">
          <cell r="C133" t="str">
            <v>Kênh N11, N11A, N13, N14, N15 và 1,2 km cuối kênh (thuộc dự án Tưới tiêu khu vực phía Tây sông Vàm Cỏ Đông</v>
          </cell>
          <cell r="D133" t="str">
            <v>DTL</v>
          </cell>
          <cell r="E133">
            <v>9</v>
          </cell>
          <cell r="G133">
            <v>9</v>
          </cell>
          <cell r="H133" t="str">
            <v>LUK: 9,00</v>
          </cell>
          <cell r="I133" t="str">
            <v>Long Phước, Long Khánh</v>
          </cell>
          <cell r="J133">
            <v>0</v>
          </cell>
        </row>
        <row r="134">
          <cell r="C134" t="str">
            <v>Trạm bơm nước từ sông Vàm Cỏ đến Khu công nghiệp TMTC</v>
          </cell>
          <cell r="D134" t="str">
            <v>DTL</v>
          </cell>
          <cell r="E134">
            <v>0.5</v>
          </cell>
          <cell r="G134">
            <v>0.5</v>
          </cell>
          <cell r="H134" t="str">
            <v>LUC: 0,50</v>
          </cell>
          <cell r="I134" t="str">
            <v>Lợi Thuận</v>
          </cell>
          <cell r="J134" t="str">
            <v xml:space="preserve">Tờ 44-1 phần thửa 4,10,22,34  </v>
          </cell>
        </row>
        <row r="135">
          <cell r="C135" t="str">
            <v>Trạm cấp nước ấp Ngã Tắc</v>
          </cell>
          <cell r="D135" t="str">
            <v>DTL</v>
          </cell>
          <cell r="E135">
            <v>0.02</v>
          </cell>
          <cell r="G135">
            <v>0.02</v>
          </cell>
          <cell r="H135" t="str">
            <v>CLN: 0,02</v>
          </cell>
          <cell r="I135" t="str">
            <v>Long Thuận</v>
          </cell>
          <cell r="J135" t="str">
            <v>Tờ 37</v>
          </cell>
        </row>
        <row r="136">
          <cell r="C136" t="str">
            <v>Đào mương thoát nước cặp bờ tả kênh Long Giang</v>
          </cell>
          <cell r="D136" t="str">
            <v>DTL</v>
          </cell>
          <cell r="E136">
            <v>0.24</v>
          </cell>
          <cell r="G136">
            <v>0.24</v>
          </cell>
          <cell r="H136" t="str">
            <v>LUK: 0,24</v>
          </cell>
          <cell r="I136" t="str">
            <v>Long Giang</v>
          </cell>
          <cell r="J136">
            <v>0</v>
          </cell>
        </row>
        <row r="137">
          <cell r="C137" t="str">
            <v>Móc mương bê tông cặp bờ tả tuyến kênh chính LG-LK</v>
          </cell>
          <cell r="D137" t="str">
            <v>DTL</v>
          </cell>
          <cell r="E137">
            <v>0.05</v>
          </cell>
          <cell r="G137">
            <v>0.05</v>
          </cell>
          <cell r="H137" t="str">
            <v>LUK: 0,05</v>
          </cell>
          <cell r="I137" t="str">
            <v>Long Giang</v>
          </cell>
          <cell r="J137" t="str">
            <v>Tờ 21</v>
          </cell>
        </row>
        <row r="138">
          <cell r="C138" t="str">
            <v xml:space="preserve">Móc mương thoát nước cặp bờ tả tuyến kênh chính LK 8 </v>
          </cell>
          <cell r="D138" t="str">
            <v>DTL</v>
          </cell>
          <cell r="E138">
            <v>0.03</v>
          </cell>
          <cell r="G138">
            <v>0.03</v>
          </cell>
          <cell r="H138" t="str">
            <v>LUK: 0,03</v>
          </cell>
          <cell r="I138" t="str">
            <v>Long Giang</v>
          </cell>
          <cell r="J138" t="str">
            <v>Tờ 22</v>
          </cell>
        </row>
        <row r="139">
          <cell r="C139" t="str">
            <v>Phân pha dây dẫn đường dây 110Kv 178 Trảng Bàng 2 - Bến Cầu</v>
          </cell>
          <cell r="D139" t="str">
            <v>DNL</v>
          </cell>
          <cell r="E139">
            <v>0.01</v>
          </cell>
          <cell r="G139">
            <v>0.01</v>
          </cell>
          <cell r="H139" t="str">
            <v>LUC: 0,01</v>
          </cell>
          <cell r="I139" t="str">
            <v>Lợi Thuận</v>
          </cell>
          <cell r="J139">
            <v>0</v>
          </cell>
        </row>
        <row r="140">
          <cell r="C140" t="str">
            <v xml:space="preserve">Trạm 110 Kv Mộc Bài và hướng tuyến đường dây đấu nối </v>
          </cell>
          <cell r="D140" t="str">
            <v>DNL</v>
          </cell>
          <cell r="E140">
            <v>0</v>
          </cell>
          <cell r="G140">
            <v>0</v>
          </cell>
          <cell r="H140">
            <v>0</v>
          </cell>
          <cell r="I140">
            <v>0</v>
          </cell>
          <cell r="J140">
            <v>0</v>
          </cell>
        </row>
        <row r="141">
          <cell r="C141" t="str">
            <v xml:space="preserve">Trạm 110 Kv Mộc Bài và hướng tuyến đường dây đấu nối </v>
          </cell>
          <cell r="D141" t="str">
            <v>DNL</v>
          </cell>
          <cell r="E141">
            <v>0.02</v>
          </cell>
          <cell r="G141">
            <v>0.02</v>
          </cell>
          <cell r="H141" t="str">
            <v>LUK: 0,02</v>
          </cell>
          <cell r="I141" t="str">
            <v>An Thạnh</v>
          </cell>
          <cell r="J141">
            <v>0</v>
          </cell>
        </row>
        <row r="142">
          <cell r="C142" t="str">
            <v xml:space="preserve">Trạm 110 Kv Mộc Bài và hướng tuyến đường dây đấu nối </v>
          </cell>
          <cell r="D142" t="str">
            <v>DNL</v>
          </cell>
          <cell r="E142">
            <v>0.51</v>
          </cell>
          <cell r="G142">
            <v>0.51</v>
          </cell>
          <cell r="H142" t="str">
            <v>LUK: 0,39 LUC: 0,08 CLN: 0,04</v>
          </cell>
          <cell r="I142" t="str">
            <v>Lợi Thuận</v>
          </cell>
          <cell r="J142">
            <v>0</v>
          </cell>
        </row>
        <row r="143">
          <cell r="C143" t="str">
            <v>Sân bóng đá mới ấp Phước Đông</v>
          </cell>
          <cell r="D143" t="str">
            <v>DTT</v>
          </cell>
          <cell r="E143">
            <v>0.21</v>
          </cell>
          <cell r="G143">
            <v>0.21</v>
          </cell>
          <cell r="H143" t="str">
            <v>DVH: 0,21</v>
          </cell>
          <cell r="I143" t="str">
            <v>Long Phước</v>
          </cell>
          <cell r="J143" t="str">
            <v>Tờ 19, 1 phần thửa 93</v>
          </cell>
        </row>
        <row r="144">
          <cell r="C144" t="str">
            <v>Khu di tích lịch sử căn cứ rừng Nhum</v>
          </cell>
          <cell r="D144" t="str">
            <v>DDT</v>
          </cell>
          <cell r="E144">
            <v>5</v>
          </cell>
          <cell r="G144">
            <v>5</v>
          </cell>
          <cell r="H144" t="str">
            <v>RSX: 5,00</v>
          </cell>
          <cell r="I144" t="str">
            <v>Long Phước</v>
          </cell>
          <cell r="J144" t="str">
            <v>Tờ 10-1 phần thửa 14</v>
          </cell>
        </row>
        <row r="145">
          <cell r="C145" t="str">
            <v>Nghĩa địa xã An Thạnh</v>
          </cell>
          <cell r="D145" t="str">
            <v>NTD</v>
          </cell>
          <cell r="E145">
            <v>2</v>
          </cell>
          <cell r="G145">
            <v>2</v>
          </cell>
          <cell r="H145" t="str">
            <v>LUC: 2,00</v>
          </cell>
          <cell r="I145" t="str">
            <v>An Thạnh</v>
          </cell>
          <cell r="J145" t="str">
            <v>Tờ 11-thửa 83, 84, 85, 86 , 92, 103, 72, 73, 74, 64, 82, 94, 100, 112, 130, 129,136, 137,144, 1 phần thửa 195, 81, 64, 48, 59, 72</v>
          </cell>
        </row>
        <row r="146">
          <cell r="C146" t="str">
            <v>Chợ Tiên Thuận</v>
          </cell>
          <cell r="D146" t="str">
            <v>DCH</v>
          </cell>
          <cell r="E146">
            <v>0.92</v>
          </cell>
          <cell r="G146">
            <v>0.92</v>
          </cell>
          <cell r="H146" t="str">
            <v>LUC: 0,92</v>
          </cell>
          <cell r="I146" t="str">
            <v>Tiên Thuận</v>
          </cell>
          <cell r="J146" t="str">
            <v>Tờ 44-thửa 97, 98, 100, 101, 105, 1 phần thửa 96, 106, 108, 103, 107, 109, 110</v>
          </cell>
        </row>
        <row r="147">
          <cell r="C147" t="str">
            <v>Văn phòng ấp Long Thạnh</v>
          </cell>
          <cell r="D147" t="str">
            <v>DSH</v>
          </cell>
          <cell r="E147">
            <v>0.04</v>
          </cell>
          <cell r="G147">
            <v>0.04</v>
          </cell>
          <cell r="H147" t="str">
            <v>DGD: 0,04</v>
          </cell>
          <cell r="I147" t="str">
            <v>Long Chữ</v>
          </cell>
          <cell r="J147" t="str">
            <v>Tờ 31- thửa 442</v>
          </cell>
        </row>
        <row r="148">
          <cell r="C148" t="str">
            <v>Khu hành chính công và công viên xã Long Thuận</v>
          </cell>
          <cell r="D148" t="str">
            <v>TSC, DVH</v>
          </cell>
          <cell r="E148">
            <v>2.62</v>
          </cell>
          <cell r="G148">
            <v>2.62</v>
          </cell>
          <cell r="H148" t="str">
            <v>LUC: 0,58 DVH: 2,04</v>
          </cell>
          <cell r="I148" t="str">
            <v>Long Thuận</v>
          </cell>
          <cell r="J148" t="str">
            <v>Tờ 34-thửa 1, 2, 3</v>
          </cell>
        </row>
        <row r="149">
          <cell r="C149" t="str">
            <v>Chi cục thi hành án dân sự huyện Bến Cầu</v>
          </cell>
          <cell r="D149" t="str">
            <v>DTS</v>
          </cell>
          <cell r="E149">
            <v>0.18</v>
          </cell>
          <cell r="G149">
            <v>0.18</v>
          </cell>
          <cell r="H149" t="str">
            <v>ONT: 0,18</v>
          </cell>
          <cell r="I149" t="str">
            <v>Lợi Thuận</v>
          </cell>
          <cell r="J149" t="str">
            <v>Tờ 44-1 phần thửa 9</v>
          </cell>
        </row>
        <row r="150">
          <cell r="C150" t="str">
            <v>Xây dựng cụm dân cư ấp Long Hưng, xã Long Thuận (diện tích 2,24 ha)</v>
          </cell>
          <cell r="J150" t="str">
            <v>Tờ 26-1 phần thửa 327, 330, 364, 366, 367, 368, thửa 331; tờ 29-1 phần thửa 3</v>
          </cell>
        </row>
        <row r="151">
          <cell r="C151" t="str">
            <v>Khu ở, Nhà điều hành khu</v>
          </cell>
          <cell r="D151" t="str">
            <v>ONT</v>
          </cell>
          <cell r="E151">
            <v>0.95</v>
          </cell>
          <cell r="G151">
            <v>0.95</v>
          </cell>
          <cell r="H151" t="str">
            <v>LUK: 0,95</v>
          </cell>
          <cell r="I151" t="str">
            <v>Long Thuận</v>
          </cell>
        </row>
        <row r="152">
          <cell r="C152" t="str">
            <v>Cây xanh, thảm cỏ</v>
          </cell>
          <cell r="D152" t="str">
            <v>DKV</v>
          </cell>
          <cell r="E152">
            <v>0.3</v>
          </cell>
          <cell r="G152">
            <v>0.3</v>
          </cell>
          <cell r="H152" t="str">
            <v>LUK: 0,30</v>
          </cell>
          <cell r="I152" t="str">
            <v>Long Thuận</v>
          </cell>
        </row>
        <row r="153">
          <cell r="C153" t="str">
            <v>Trạm cấp nước QH + Hồ PCCC</v>
          </cell>
          <cell r="D153" t="str">
            <v>DTL</v>
          </cell>
          <cell r="E153">
            <v>0.09</v>
          </cell>
          <cell r="G153">
            <v>0.09</v>
          </cell>
          <cell r="H153" t="str">
            <v>LUK: 0,09</v>
          </cell>
          <cell r="I153" t="str">
            <v>Long Thuận</v>
          </cell>
        </row>
        <row r="154">
          <cell r="C154" t="str">
            <v>Đất giao thông</v>
          </cell>
          <cell r="D154" t="str">
            <v>DGT</v>
          </cell>
          <cell r="E154">
            <v>0.9</v>
          </cell>
          <cell r="G154">
            <v>0.9</v>
          </cell>
          <cell r="H154" t="str">
            <v>LUK: 0,90</v>
          </cell>
          <cell r="I154" t="str">
            <v>Long Thuận</v>
          </cell>
        </row>
        <row r="155">
          <cell r="C155" t="str">
            <v>Cụm dân cư biên giới Long Khánh (Diện tích 2,58 ha)</v>
          </cell>
          <cell r="D155" t="str">
            <v>ONT</v>
          </cell>
          <cell r="I155" t="str">
            <v>Long Khánh</v>
          </cell>
          <cell r="J155" t="str">
            <v>Tờ 37-thửa 1,2,3,6,10,16,17, 1 phần thửa 20</v>
          </cell>
        </row>
        <row r="156">
          <cell r="C156" t="str">
            <v>Đất ở</v>
          </cell>
          <cell r="D156" t="str">
            <v>ONT</v>
          </cell>
          <cell r="E156">
            <v>1.36</v>
          </cell>
          <cell r="G156">
            <v>1.36</v>
          </cell>
          <cell r="H156" t="str">
            <v>LUK: 1,36</v>
          </cell>
          <cell r="I156" t="str">
            <v>Long Khánh</v>
          </cell>
        </row>
        <row r="157">
          <cell r="C157" t="str">
            <v>Đất cây xanh - TDTT</v>
          </cell>
          <cell r="D157" t="str">
            <v>DKV</v>
          </cell>
          <cell r="E157">
            <v>0.63</v>
          </cell>
          <cell r="G157">
            <v>0.63</v>
          </cell>
          <cell r="H157" t="str">
            <v>LUK: 0,63</v>
          </cell>
          <cell r="I157" t="str">
            <v>Long Khánh</v>
          </cell>
        </row>
        <row r="158">
          <cell r="C158" t="str">
            <v>Đất HTKT</v>
          </cell>
          <cell r="D158" t="str">
            <v>PNK</v>
          </cell>
          <cell r="E158">
            <v>0.08</v>
          </cell>
          <cell r="G158">
            <v>0.08</v>
          </cell>
          <cell r="H158" t="str">
            <v>LUK: 0,08</v>
          </cell>
          <cell r="I158" t="str">
            <v>Long Khánh</v>
          </cell>
        </row>
        <row r="159">
          <cell r="C159" t="str">
            <v>Đất giao thông</v>
          </cell>
          <cell r="D159" t="str">
            <v>DGT</v>
          </cell>
          <cell r="E159">
            <v>0.51</v>
          </cell>
          <cell r="G159">
            <v>0.51</v>
          </cell>
          <cell r="H159" t="str">
            <v>LUK: 0,51</v>
          </cell>
          <cell r="I159" t="str">
            <v>Long Khánh</v>
          </cell>
        </row>
        <row r="160">
          <cell r="C160" t="str">
            <v>Công trình dự án chuyển mục đích sử dụng đất</v>
          </cell>
          <cell r="D160">
            <v>0</v>
          </cell>
          <cell r="E160">
            <v>0</v>
          </cell>
          <cell r="G160">
            <v>0</v>
          </cell>
          <cell r="H160">
            <v>0</v>
          </cell>
          <cell r="I160">
            <v>0</v>
          </cell>
          <cell r="J160">
            <v>0</v>
          </cell>
        </row>
        <row r="161">
          <cell r="C161" t="str">
            <v>Dự án nhà bưu điện Mộc Bài</v>
          </cell>
          <cell r="D161" t="str">
            <v>DBV</v>
          </cell>
          <cell r="E161">
            <v>0.02</v>
          </cell>
          <cell r="G161">
            <v>0.02</v>
          </cell>
          <cell r="H161" t="str">
            <v>SKC: 0,02</v>
          </cell>
          <cell r="I161" t="str">
            <v>Lợi Thuận</v>
          </cell>
          <cell r="J161" t="str">
            <v>Tờ 59-thửa 8</v>
          </cell>
        </row>
        <row r="162">
          <cell r="C162" t="str">
            <v>Dự án xây dựng nhà máy xử lý và tái chế kim loại, tái chế nhớt thải, xử lý và tiêu hủy chất thải công nghiệp nguy hại, xử lý và tiêu hiểu chất thải công nghiệp không nguy hại, xử lý và tiêu hủy rác thải sinh hoạt của Công ty Cổ phần xử lý chất thải Tây Ninh</v>
          </cell>
          <cell r="D162" t="str">
            <v>DRA</v>
          </cell>
          <cell r="E162">
            <v>24.5</v>
          </cell>
          <cell r="G162">
            <v>24.5</v>
          </cell>
          <cell r="H162" t="str">
            <v>CLN: 24,50</v>
          </cell>
          <cell r="I162" t="str">
            <v>Long Phước</v>
          </cell>
          <cell r="J162" t="str">
            <v>Tờ 10-1 phần thửa 9, 10</v>
          </cell>
        </row>
        <row r="163">
          <cell r="C163" t="str">
            <v>Chợ thị trấn xây mới và nhà ở liền kế phát triển mới</v>
          </cell>
          <cell r="D163" t="str">
            <v>DCH</v>
          </cell>
          <cell r="E163">
            <v>1.8</v>
          </cell>
          <cell r="G163">
            <v>1.8</v>
          </cell>
          <cell r="H163" t="str">
            <v>DTL: 1,80</v>
          </cell>
          <cell r="I163" t="str">
            <v>TT Bến Cầu</v>
          </cell>
          <cell r="J163" t="str">
            <v>Tờ 10-thửa T1</v>
          </cell>
        </row>
        <row r="164">
          <cell r="C164" t="str">
            <v>Công ty TNHH Thiện Phúc</v>
          </cell>
          <cell r="D164" t="str">
            <v>SKS</v>
          </cell>
          <cell r="E164">
            <v>9.3000000000000007</v>
          </cell>
          <cell r="G164">
            <v>9.3000000000000007</v>
          </cell>
          <cell r="H164" t="str">
            <v>SKS: 9,30</v>
          </cell>
          <cell r="I164" t="str">
            <v>Tiên Thuận</v>
          </cell>
          <cell r="J164" t="str">
            <v>Tờ 12-thửa 86, 87, 88, 89, 102, 129, 131, 132, 133, 135</v>
          </cell>
        </row>
        <row r="165">
          <cell r="C165" t="str">
            <v xml:space="preserve">Nhu cầu đất thương mại dịch vụ ; Cơ sở Phạm Thị Phụng; nhà nghỉ 126 </v>
          </cell>
          <cell r="D165" t="str">
            <v>TMD</v>
          </cell>
          <cell r="E165">
            <v>0.51</v>
          </cell>
          <cell r="G165">
            <v>0.51</v>
          </cell>
          <cell r="H165" t="str">
            <v>LUK: 0,15 LUC: 0,09 HNK: 0,05 CLN: 0,22</v>
          </cell>
          <cell r="I165" t="str">
            <v>Tiên Thuận</v>
          </cell>
        </row>
        <row r="166">
          <cell r="C166" t="str">
            <v>Bến thủy nội địa Long Khánh</v>
          </cell>
          <cell r="D166" t="str">
            <v>TMD</v>
          </cell>
          <cell r="E166">
            <v>0.32</v>
          </cell>
          <cell r="G166">
            <v>0.32</v>
          </cell>
          <cell r="H166" t="str">
            <v>LUC: 0,32</v>
          </cell>
          <cell r="I166" t="str">
            <v>Long Khánh</v>
          </cell>
          <cell r="J166" t="str">
            <v>Tờ 19-thửa 8, 9, 10, 41</v>
          </cell>
        </row>
        <row r="167">
          <cell r="C167" t="str">
            <v>Đất thương mại dịch vụ; và DNTN Dương Đông Hà; DNTN Xuân Lâm</v>
          </cell>
          <cell r="D167" t="str">
            <v>TMD</v>
          </cell>
          <cell r="E167">
            <v>0.54</v>
          </cell>
          <cell r="G167">
            <v>0.54</v>
          </cell>
          <cell r="H167" t="str">
            <v>LUK: 0,28 HNK: 0,05 CLN: 0,11 ONT: 0,10</v>
          </cell>
          <cell r="I167" t="str">
            <v>Long Khánh</v>
          </cell>
          <cell r="J167" t="str">
            <v>Tờ 16-thửa 851</v>
          </cell>
        </row>
        <row r="168">
          <cell r="C168" t="str">
            <v>Đất thương mại dịch vụ; DNTN Ngọc Đào</v>
          </cell>
          <cell r="D168" t="str">
            <v>TMD</v>
          </cell>
          <cell r="E168">
            <v>0.52</v>
          </cell>
          <cell r="G168">
            <v>0.52</v>
          </cell>
          <cell r="H168" t="str">
            <v>LUK: 0,12 LUC: 0,12 HNK: 0,08 CLN: 0,10 ONT: 0,10</v>
          </cell>
          <cell r="I168" t="str">
            <v>Long Chữ</v>
          </cell>
          <cell r="J168" t="str">
            <v>Tờ 30-thửa 569, 289</v>
          </cell>
        </row>
        <row r="169">
          <cell r="C169" t="str">
            <v>Nhà máy sản xuất keo tại ấp Voi</v>
          </cell>
          <cell r="D169" t="str">
            <v>SKC</v>
          </cell>
          <cell r="E169">
            <v>7.85</v>
          </cell>
          <cell r="G169">
            <v>7.85</v>
          </cell>
          <cell r="H169" t="str">
            <v>LUC: 4,51 NTS: 3,34</v>
          </cell>
          <cell r="I169" t="str">
            <v>An Thạnh</v>
          </cell>
          <cell r="J169" t="str">
            <v>tờ 44, thửa 1, 6, 19, 29, 34, 37, 31, 28, 42, 46, 51, 52, 56, 53, 44, 32, 35, 54, 45, 55</v>
          </cell>
        </row>
        <row r="170">
          <cell r="C170" t="str">
            <v xml:space="preserve">Nhà máy gia công xuất khẩu Pacific </v>
          </cell>
          <cell r="D170" t="str">
            <v>SKC</v>
          </cell>
          <cell r="E170">
            <v>0.53</v>
          </cell>
          <cell r="G170">
            <v>0.53</v>
          </cell>
          <cell r="H170" t="str">
            <v>LUC: 0,53</v>
          </cell>
          <cell r="I170" t="str">
            <v>An Thạnh</v>
          </cell>
          <cell r="J170" t="str">
            <v>tờ 22, 166, 345, 181, 646, 191, 182</v>
          </cell>
        </row>
        <row r="171">
          <cell r="C171" t="str">
            <v>Công ty Giày ấp Bàu Tép</v>
          </cell>
          <cell r="D171" t="str">
            <v>SKC</v>
          </cell>
          <cell r="E171">
            <v>1</v>
          </cell>
          <cell r="G171">
            <v>1</v>
          </cell>
          <cell r="H171" t="str">
            <v>HNK: 1,00</v>
          </cell>
          <cell r="I171" t="str">
            <v>Tiên Thuận</v>
          </cell>
          <cell r="J171" t="str">
            <v>Tờ 35-thửa 252, 253</v>
          </cell>
        </row>
        <row r="172">
          <cell r="C172" t="str">
            <v>Nhu cầu chuyển sang đất sản xuất kinh doanh (Công ty TNHH MT SX TMDV Đồng Khánh)</v>
          </cell>
          <cell r="D172" t="str">
            <v>SKC</v>
          </cell>
          <cell r="E172">
            <v>0.02</v>
          </cell>
          <cell r="G172">
            <v>0.02</v>
          </cell>
          <cell r="H172" t="str">
            <v>CLN: 0,02</v>
          </cell>
          <cell r="I172" t="str">
            <v>Tiên Thuận</v>
          </cell>
          <cell r="J172" t="str">
            <v>Tờ 35-1 phần thửa 162</v>
          </cell>
        </row>
        <row r="173">
          <cell r="C173" t="str">
            <v>Nhu cầu chuyển sang đất sản xuất kinh doanh (DNTN DV TMXD Như Linh; DNTN Ngọc Sơn; DNTN Hải Đăng Khoa; Cơ sở Trần Thị Bé)</v>
          </cell>
          <cell r="D173" t="str">
            <v>SKC</v>
          </cell>
          <cell r="E173">
            <v>1.45</v>
          </cell>
          <cell r="G173">
            <v>1.45</v>
          </cell>
          <cell r="H173" t="str">
            <v>LUK: 1,44 CLN: 0,01</v>
          </cell>
          <cell r="I173" t="str">
            <v>Tiên Thuận</v>
          </cell>
        </row>
        <row r="174">
          <cell r="C174" t="str">
            <v>Chuyển sang đất cơ sở sản xuất kinh doanh ( DNTN An Lợi)</v>
          </cell>
          <cell r="D174" t="str">
            <v>SKC</v>
          </cell>
          <cell r="E174">
            <v>0.15</v>
          </cell>
          <cell r="G174">
            <v>0.15</v>
          </cell>
          <cell r="H174" t="str">
            <v>LUK: 0,15</v>
          </cell>
          <cell r="I174" t="str">
            <v>Long Khánh</v>
          </cell>
        </row>
        <row r="175">
          <cell r="C175" t="str">
            <v xml:space="preserve">Nhu cầu chuyển sang đất cơ sở sản xuất kinh doanh và nhu cầu chuyển mục đích của các doanh nghiệp ( Nhà máy sản xuất gạch Phan Quốc Bảo, Công ty TNHH Nguyễn Huynh;  Công ty thuốc lá Hữu Nghị)  </v>
          </cell>
          <cell r="D175" t="str">
            <v>SKC</v>
          </cell>
          <cell r="E175">
            <v>2</v>
          </cell>
          <cell r="G175">
            <v>2</v>
          </cell>
          <cell r="H175" t="str">
            <v>LUC: 1,90 CLN: 0,10</v>
          </cell>
          <cell r="I175" t="str">
            <v>Long Giang</v>
          </cell>
          <cell r="J175" t="str">
            <v>Tờ 8-thửa 207, 188, 171, 172, 142, 157, 118, 117, 116, 1 phần thửa 115, 127, 143; Tờ 24-thửa 381, 380, 1 phần thửa 377, 101; tờ 8-1 phần thửa 372, 386, 396, 1 phần 381</v>
          </cell>
        </row>
        <row r="176">
          <cell r="C176" t="str">
            <v>Nhà máy chế biến và chế xuất dược liệu An Thiên</v>
          </cell>
          <cell r="D176" t="str">
            <v>SKC</v>
          </cell>
          <cell r="E176">
            <v>0.99</v>
          </cell>
          <cell r="G176">
            <v>0.99</v>
          </cell>
          <cell r="H176" t="str">
            <v>LUK: 0,99</v>
          </cell>
          <cell r="I176" t="str">
            <v>Long Chữ</v>
          </cell>
          <cell r="J176" t="str">
            <v>Tờ 1-thửa 7, 16</v>
          </cell>
        </row>
        <row r="177">
          <cell r="C177" t="str">
            <v>Công ty TNHH MTV Bao bì Duy Phát</v>
          </cell>
          <cell r="D177" t="str">
            <v>SKC</v>
          </cell>
          <cell r="E177">
            <v>0.06</v>
          </cell>
          <cell r="G177">
            <v>0.06</v>
          </cell>
          <cell r="H177" t="str">
            <v>CLN: 0,06</v>
          </cell>
          <cell r="I177" t="str">
            <v>Long Chữ</v>
          </cell>
          <cell r="J177" t="str">
            <v>Tờ 30-1 phần thửa 154</v>
          </cell>
        </row>
        <row r="178">
          <cell r="C178" t="str">
            <v>Dự án đầu tư trong lĩnh vực công nghiệp</v>
          </cell>
          <cell r="D178" t="str">
            <v>SKC</v>
          </cell>
          <cell r="E178">
            <v>5.89</v>
          </cell>
          <cell r="G178">
            <v>5.89</v>
          </cell>
          <cell r="H178" t="str">
            <v>HNK: 5,89</v>
          </cell>
          <cell r="I178" t="str">
            <v>Long Phước</v>
          </cell>
          <cell r="J178" t="str">
            <v>Tờ 28-thửa 107, 112, 113</v>
          </cell>
        </row>
        <row r="179">
          <cell r="C179" t="str">
            <v>Dự án nhà ở Lê Gia</v>
          </cell>
          <cell r="D179" t="str">
            <v>ONT</v>
          </cell>
          <cell r="E179">
            <v>2.4300000000000002</v>
          </cell>
          <cell r="G179">
            <v>2.4300000000000002</v>
          </cell>
          <cell r="H179" t="str">
            <v>HNK: 2,16 CLN: 0,27</v>
          </cell>
          <cell r="I179" t="str">
            <v>Tiên Thuận</v>
          </cell>
          <cell r="J179" t="str">
            <v>Tờ 10-thửa 179, 180, 181, 182, 184, 185, 186, 187, 188, 189, 1 phần 183, 191</v>
          </cell>
        </row>
        <row r="180">
          <cell r="C180" t="str">
            <v>Trang trại trồng nấm của Lê Võ Phương Quyên</v>
          </cell>
          <cell r="D180" t="str">
            <v>NKH</v>
          </cell>
          <cell r="E180">
            <v>18.760000000000002</v>
          </cell>
          <cell r="G180">
            <v>18.760000000000002</v>
          </cell>
          <cell r="H180" t="str">
            <v>HNK: 8,00 CLN: 10,76</v>
          </cell>
          <cell r="I180" t="str">
            <v>Long Phước</v>
          </cell>
          <cell r="J180" t="str">
            <v xml:space="preserve">Tờ 34-thửa 12, 14, 17, 18, 20, 21, 40, 1 phần thửa 28, 29, 33; tờ 35 thửa 1, 2 </v>
          </cell>
        </row>
        <row r="181">
          <cell r="C181" t="str">
            <v>Trang trại chăn nuôi heo theo mô hình khép kín tại ấp Phước Tây, xã Long Phước, huyện Bến Cầu của Công ty TNHH Đầu tư và Xây dựng Châu Thành Phát</v>
          </cell>
          <cell r="D181" t="str">
            <v>NKH</v>
          </cell>
          <cell r="E181">
            <v>8.9700000000000006</v>
          </cell>
          <cell r="F181">
            <v>0</v>
          </cell>
          <cell r="G181">
            <v>8.9700000000000006</v>
          </cell>
          <cell r="H181" t="str">
            <v>HNK: 8,97</v>
          </cell>
          <cell r="I181" t="str">
            <v>Long Phước</v>
          </cell>
          <cell r="J181" t="str">
            <v>Tờ 3 thửa 83,55,5, 1 phần thửa 82</v>
          </cell>
        </row>
        <row r="182">
          <cell r="C182" t="str">
            <v>Trang trại nuôi gà mô hình trang trại lạnh khép kín tại ấp Phước Trung, xã Long Phước của Công ty Cổ phần An Hòa TB</v>
          </cell>
          <cell r="D182" t="str">
            <v>NKH</v>
          </cell>
          <cell r="E182">
            <v>6.6</v>
          </cell>
          <cell r="G182">
            <v>6.6</v>
          </cell>
          <cell r="H182" t="str">
            <v>HNK: 5,16 CLN: 1,44</v>
          </cell>
          <cell r="I182" t="str">
            <v>Long Phước</v>
          </cell>
          <cell r="J182" t="str">
            <v>Tờ 34-thửa 24, 30, 31, 32</v>
          </cell>
        </row>
        <row r="183">
          <cell r="C183" t="str">
            <v>Các khu vực đất khác</v>
          </cell>
        </row>
        <row r="184">
          <cell r="C184" t="str">
            <v>Trường THCS Long Chữ (nhà đa năng)</v>
          </cell>
          <cell r="D184" t="str">
            <v>DGD</v>
          </cell>
          <cell r="E184">
            <v>0.22</v>
          </cell>
          <cell r="G184">
            <v>0.22</v>
          </cell>
          <cell r="H184" t="str">
            <v>DVH: 0,22</v>
          </cell>
          <cell r="I184" t="str">
            <v>Long Chữ</v>
          </cell>
          <cell r="J184" t="str">
            <v>Tờ 14-1 phần thửa 526</v>
          </cell>
        </row>
        <row r="185">
          <cell r="C185" t="str">
            <v>Sân thể thao</v>
          </cell>
          <cell r="D185" t="str">
            <v>DTT</v>
          </cell>
          <cell r="E185">
            <v>0.5</v>
          </cell>
          <cell r="G185">
            <v>0.5</v>
          </cell>
          <cell r="H185" t="str">
            <v>DYT: 0,50</v>
          </cell>
          <cell r="I185" t="str">
            <v>Tiên Thuận</v>
          </cell>
          <cell r="J185" t="str">
            <v>Tờ 40-thửa 321, 322, 323</v>
          </cell>
        </row>
        <row r="186">
          <cell r="C186" t="str">
            <v>Nghĩa địa ấp B</v>
          </cell>
          <cell r="D186" t="str">
            <v>NTD</v>
          </cell>
          <cell r="E186">
            <v>2.0299999999999998</v>
          </cell>
          <cell r="G186">
            <v>2.0299999999999998</v>
          </cell>
          <cell r="H186" t="str">
            <v>HNK: 0,89 CLN: 1,10 ONT: 0,04</v>
          </cell>
          <cell r="I186" t="str">
            <v>Tiên Thuận</v>
          </cell>
          <cell r="J186" t="str">
            <v>Tờ 11-thửa 193, 194, 195, 196, 202, 204, 205, 206, 237, 238, 239, 240, 241, 242, 441</v>
          </cell>
        </row>
        <row r="187">
          <cell r="C187" t="str">
            <v>Mở rộng nghĩa địa Long Khánh</v>
          </cell>
          <cell r="D187" t="str">
            <v>NTD</v>
          </cell>
          <cell r="E187">
            <v>1.5</v>
          </cell>
          <cell r="G187">
            <v>1.5</v>
          </cell>
          <cell r="H187" t="str">
            <v>CLN: 1,50</v>
          </cell>
          <cell r="I187" t="str">
            <v>Long Khánh</v>
          </cell>
        </row>
        <row r="188">
          <cell r="C188" t="str">
            <v>Ban chỉ huy quân sự xã Tiên Thuận</v>
          </cell>
          <cell r="D188" t="str">
            <v>TSC</v>
          </cell>
          <cell r="E188">
            <v>0.2</v>
          </cell>
          <cell r="G188">
            <v>0.2</v>
          </cell>
          <cell r="H188" t="str">
            <v>DYT: 0,20</v>
          </cell>
          <cell r="I188" t="str">
            <v>Tiên Thuận</v>
          </cell>
          <cell r="J188" t="str">
            <v>Tờ 40- thửa 317</v>
          </cell>
        </row>
        <row r="189">
          <cell r="C189" t="str">
            <v>Trụ sở khác</v>
          </cell>
        </row>
        <row r="190">
          <cell r="C190" t="str">
            <v>Trụ sở khác tại xã Tiên Thuận</v>
          </cell>
          <cell r="D190" t="str">
            <v>TSC</v>
          </cell>
          <cell r="E190">
            <v>0.36</v>
          </cell>
          <cell r="G190">
            <v>0.36</v>
          </cell>
          <cell r="H190" t="str">
            <v>LUK: 0,24 LUC: 0,12</v>
          </cell>
          <cell r="I190" t="str">
            <v>Tiên Thuận</v>
          </cell>
          <cell r="J190">
            <v>0</v>
          </cell>
        </row>
        <row r="191">
          <cell r="C191" t="str">
            <v>Trụ sở khác tại xã Lợi Thuận</v>
          </cell>
          <cell r="D191" t="str">
            <v>TSC</v>
          </cell>
          <cell r="E191">
            <v>0.41</v>
          </cell>
          <cell r="G191">
            <v>0.41</v>
          </cell>
          <cell r="H191" t="str">
            <v>CLN; ONT</v>
          </cell>
          <cell r="I191" t="str">
            <v>Lợi Thuận</v>
          </cell>
          <cell r="J191">
            <v>0</v>
          </cell>
        </row>
        <row r="192">
          <cell r="C192" t="str">
            <v>Đất xây dựng trụ sở công an các xã, thị trấn</v>
          </cell>
          <cell r="D192">
            <v>0</v>
          </cell>
          <cell r="E192">
            <v>0</v>
          </cell>
          <cell r="G192">
            <v>0</v>
          </cell>
          <cell r="H192">
            <v>0</v>
          </cell>
          <cell r="I192">
            <v>0</v>
          </cell>
          <cell r="J192">
            <v>0</v>
          </cell>
        </row>
        <row r="193">
          <cell r="C193" t="str">
            <v>Trụ sở công an xã An Thạnh</v>
          </cell>
          <cell r="D193" t="str">
            <v>TSC</v>
          </cell>
          <cell r="E193">
            <v>0.16</v>
          </cell>
          <cell r="G193">
            <v>0.16</v>
          </cell>
          <cell r="H193" t="str">
            <v>TSC: 0,16</v>
          </cell>
          <cell r="I193" t="str">
            <v>An Thạnh</v>
          </cell>
          <cell r="J193" t="str">
            <v>Tờ 20-1 phần thửa 325</v>
          </cell>
        </row>
        <row r="194">
          <cell r="C194" t="str">
            <v>Trụ sở công an xã Lợi Thuận</v>
          </cell>
          <cell r="D194" t="str">
            <v>TSC</v>
          </cell>
          <cell r="E194">
            <v>0.15</v>
          </cell>
          <cell r="G194">
            <v>0.15</v>
          </cell>
          <cell r="H194" t="str">
            <v>DGD: 0,15</v>
          </cell>
          <cell r="I194" t="str">
            <v>Lợi Thuận</v>
          </cell>
          <cell r="J194" t="str">
            <v>Tờ 26-thửa 178</v>
          </cell>
        </row>
        <row r="195">
          <cell r="C195" t="str">
            <v>Trụ sở công an xã Long Thuận</v>
          </cell>
          <cell r="D195" t="str">
            <v>TSC</v>
          </cell>
          <cell r="E195">
            <v>0.2</v>
          </cell>
          <cell r="G195">
            <v>0.2</v>
          </cell>
          <cell r="H195" t="str">
            <v>DVH: 0,20</v>
          </cell>
          <cell r="I195" t="str">
            <v>Long Thuận</v>
          </cell>
          <cell r="J195" t="str">
            <v>Tờ 34-1 phần thửa 1</v>
          </cell>
        </row>
        <row r="196">
          <cell r="C196" t="str">
            <v>Trụ sở công an xã Long Khánh</v>
          </cell>
          <cell r="D196" t="str">
            <v>TSC</v>
          </cell>
          <cell r="E196">
            <v>0.16</v>
          </cell>
          <cell r="G196">
            <v>0.16</v>
          </cell>
          <cell r="H196" t="str">
            <v>HNK: 0,10 CLN: 0,06</v>
          </cell>
          <cell r="I196" t="str">
            <v>Long Khánh</v>
          </cell>
          <cell r="J196" t="str">
            <v>Tờ 18-1 phần thửa 47</v>
          </cell>
        </row>
        <row r="197">
          <cell r="C197" t="str">
            <v>Mở rộng xây dựng trụ sở công an và xã đội</v>
          </cell>
          <cell r="D197" t="str">
            <v>TSC</v>
          </cell>
          <cell r="E197">
            <v>0.11</v>
          </cell>
          <cell r="G197">
            <v>0.11</v>
          </cell>
          <cell r="H197" t="str">
            <v>DYT: 0,11</v>
          </cell>
          <cell r="I197" t="str">
            <v>Long Phước</v>
          </cell>
          <cell r="J197" t="str">
            <v>Tờ 19-1 phần thửa 144</v>
          </cell>
        </row>
        <row r="198">
          <cell r="C198" t="str">
            <v>Khu vực thanh lý, đấu giá</v>
          </cell>
        </row>
        <row r="199">
          <cell r="C199" t="str">
            <v>Thanh lý, đấu giá trên địa bàn xã An Thạnh</v>
          </cell>
        </row>
        <row r="200">
          <cell r="C200" t="str">
            <v>Nhu cầu thanh lý, đấu giá (Đội kiểm soát Hải quan)</v>
          </cell>
          <cell r="D200" t="str">
            <v>ONT</v>
          </cell>
          <cell r="E200">
            <v>0.12</v>
          </cell>
          <cell r="G200">
            <v>0.12</v>
          </cell>
          <cell r="H200" t="str">
            <v>TSC: 0,12</v>
          </cell>
          <cell r="I200" t="str">
            <v>An Thạnh</v>
          </cell>
          <cell r="J200" t="str">
            <v>Tờ 26-thửa 190</v>
          </cell>
        </row>
        <row r="201">
          <cell r="C201" t="str">
            <v>Nhu cầu thanh lý, đấu giá (Văn phòng ấp Bến)</v>
          </cell>
          <cell r="D201" t="str">
            <v>ONT</v>
          </cell>
          <cell r="E201">
            <v>0.01</v>
          </cell>
          <cell r="G201">
            <v>0.01</v>
          </cell>
          <cell r="H201" t="str">
            <v>TSC: 0,01</v>
          </cell>
          <cell r="I201" t="str">
            <v>An Thạnh</v>
          </cell>
          <cell r="J201" t="str">
            <v>Tờ 8-thửa 99</v>
          </cell>
        </row>
        <row r="202">
          <cell r="C202" t="str">
            <v>Thanh lý, đấu giá trên địa bàn xã Lợi Thuận</v>
          </cell>
        </row>
        <row r="203">
          <cell r="C203" t="str">
            <v>Nhu cầu thanh lý, đấu giá (Trường MG Lợi Thuận)</v>
          </cell>
          <cell r="D203" t="str">
            <v>ONT</v>
          </cell>
          <cell r="E203">
            <v>1</v>
          </cell>
          <cell r="G203">
            <v>1</v>
          </cell>
          <cell r="H203" t="str">
            <v>DGD: 1,00</v>
          </cell>
          <cell r="I203" t="str">
            <v>Lợi Thuận</v>
          </cell>
          <cell r="J203" t="str">
            <v>Tờ 44-1 phần thửa 9</v>
          </cell>
        </row>
        <row r="204">
          <cell r="C204" t="str">
            <v>Thanh lý, đấu giá trên địa bàn thị trấn Bến Cầu</v>
          </cell>
        </row>
        <row r="205">
          <cell r="C205" t="str">
            <v>Công trình thương mại, dịch vụ và nhà ở liên kế hiện hữu (Trung tâm y tế cũ và Chi cục thuế)</v>
          </cell>
          <cell r="D205" t="str">
            <v>TMD</v>
          </cell>
          <cell r="E205">
            <v>0.86</v>
          </cell>
          <cell r="G205">
            <v>0.86</v>
          </cell>
          <cell r="H205" t="str">
            <v>TMD: 0,45 TSC: 0,41</v>
          </cell>
          <cell r="I205" t="str">
            <v>TT Bến Cầu</v>
          </cell>
          <cell r="J205" t="str">
            <v>Tờ 40-thửa 20, 21</v>
          </cell>
        </row>
        <row r="206">
          <cell r="C206" t="str">
            <v>Dự án Khu dân cư - Thương mại - Dịch vụ tại khu phố 2, thị trấn Bến Cầu, huyện Bến Cầu (khu C61 cũ)</v>
          </cell>
          <cell r="D206" t="str">
            <v>TMD</v>
          </cell>
          <cell r="E206">
            <v>0.77</v>
          </cell>
          <cell r="G206">
            <v>0.77</v>
          </cell>
          <cell r="H206" t="str">
            <v>TSC: 0,77</v>
          </cell>
          <cell r="I206" t="str">
            <v>TT Bến Cầu</v>
          </cell>
          <cell r="J206" t="str">
            <v>Tờ 25- 1 phần thửa 17</v>
          </cell>
        </row>
        <row r="207">
          <cell r="C207" t="str">
            <v>Nhu cầu thanh lý, đấu giá (đất trống - KP1)</v>
          </cell>
          <cell r="D207" t="str">
            <v>TMD</v>
          </cell>
          <cell r="E207">
            <v>0.37</v>
          </cell>
          <cell r="G207">
            <v>0.37</v>
          </cell>
          <cell r="H207" t="str">
            <v>LUK: 0,37</v>
          </cell>
          <cell r="I207" t="str">
            <v>TT Bến Cầu</v>
          </cell>
          <cell r="J207" t="str">
            <v>Tờ 10-1 phần thửa 6</v>
          </cell>
        </row>
        <row r="208">
          <cell r="C208" t="str">
            <v>Nhu cầu thanh lý, đấu giá (Đất khu tập thể giáo viên (Bàu đất thịt) Trường tiểu học Thị trấn Bến Cầu)</v>
          </cell>
          <cell r="D208" t="str">
            <v>ODT</v>
          </cell>
          <cell r="E208">
            <v>7.0000000000000007E-2</v>
          </cell>
          <cell r="G208">
            <v>7.0000000000000007E-2</v>
          </cell>
          <cell r="H208" t="str">
            <v>DGD: 0,07</v>
          </cell>
          <cell r="I208" t="str">
            <v>TT Bến Cầu</v>
          </cell>
          <cell r="J208" t="str">
            <v>Tờ 22-thửa 12</v>
          </cell>
        </row>
        <row r="209">
          <cell r="C209" t="str">
            <v>Nhu cầu thanh lý, đấu giá (Khu tập thể y tế và đất trồng cây lâu năm - KP2)</v>
          </cell>
          <cell r="D209" t="str">
            <v>ODT</v>
          </cell>
          <cell r="E209">
            <v>0.32</v>
          </cell>
          <cell r="G209">
            <v>0.32</v>
          </cell>
          <cell r="H209" t="str">
            <v>CLN: 0,32</v>
          </cell>
          <cell r="I209" t="str">
            <v>TT Bến Cầu</v>
          </cell>
          <cell r="J209" t="str">
            <v>Tờ 25-thửa 56</v>
          </cell>
        </row>
        <row r="210">
          <cell r="C210" t="str">
            <v>Nhu cầu thanh lý (Bãi cát Đìa Xù) sang đất ở kết hợp thương mại dịch vụ (Kp1)</v>
          </cell>
          <cell r="D210" t="str">
            <v>ODT</v>
          </cell>
          <cell r="E210">
            <v>0.35</v>
          </cell>
          <cell r="G210">
            <v>0.35</v>
          </cell>
          <cell r="H210" t="str">
            <v>TSC: 0,35</v>
          </cell>
          <cell r="I210" t="str">
            <v>TT Bến Cầu</v>
          </cell>
          <cell r="J210" t="str">
            <v>Tờ 10-1 phần thửa 6</v>
          </cell>
        </row>
        <row r="211">
          <cell r="C211" t="str">
            <v>Nhu cầu đấu giá bãi rác Thị trấn</v>
          </cell>
          <cell r="D211" t="str">
            <v>ODT</v>
          </cell>
          <cell r="E211">
            <v>0.89</v>
          </cell>
          <cell r="G211">
            <v>0.89</v>
          </cell>
          <cell r="H211" t="str">
            <v>DRA: 0,89</v>
          </cell>
          <cell r="I211" t="str">
            <v>TT Bến Cầu</v>
          </cell>
          <cell r="J211" t="str">
            <v>Tờ 3-thửa 107</v>
          </cell>
        </row>
        <row r="212">
          <cell r="C212" t="str">
            <v>Thanh lý, đấu giá trên địa bàn xã Tiên Thuận</v>
          </cell>
        </row>
        <row r="213">
          <cell r="C213" t="str">
            <v>Nhu cầu thanh lý, đấu giá (đất vườn điều thuộc ấp B)</v>
          </cell>
          <cell r="D213" t="str">
            <v>ONT</v>
          </cell>
          <cell r="E213">
            <v>0.05</v>
          </cell>
          <cell r="G213">
            <v>0.05</v>
          </cell>
          <cell r="H213" t="str">
            <v>HNK: 0,05</v>
          </cell>
          <cell r="I213" t="str">
            <v>Tiên Thuận</v>
          </cell>
          <cell r="J213" t="str">
            <v>Tờ 35- phần thửa 267</v>
          </cell>
        </row>
        <row r="214">
          <cell r="C214" t="str">
            <v>Nhu cầu thanh lý, đấu giá (Trường TH Tiên Thuận C, Ấp Bàu Tràm Nhỏ)</v>
          </cell>
          <cell r="D214" t="str">
            <v>ONT</v>
          </cell>
          <cell r="E214">
            <v>0.02</v>
          </cell>
          <cell r="G214">
            <v>0.02</v>
          </cell>
          <cell r="H214" t="str">
            <v>DGD: 0,02</v>
          </cell>
          <cell r="I214" t="str">
            <v>Tiên Thuận</v>
          </cell>
          <cell r="J214" t="str">
            <v>Tờ 31-thửa 178</v>
          </cell>
        </row>
        <row r="215">
          <cell r="C215" t="str">
            <v>Nhu cầu thanh lý, đấu giá (Trường THCS Tiên Thuận, ấp Tân Lập)</v>
          </cell>
          <cell r="D215" t="str">
            <v>ONT</v>
          </cell>
          <cell r="E215">
            <v>0.21</v>
          </cell>
          <cell r="G215">
            <v>0.21</v>
          </cell>
          <cell r="H215" t="str">
            <v>DGD: 0,21</v>
          </cell>
          <cell r="I215" t="str">
            <v>Tiên Thuận</v>
          </cell>
          <cell r="J215" t="str">
            <v>Tờ 55-thửa 85</v>
          </cell>
        </row>
        <row r="216">
          <cell r="C216" t="str">
            <v>Thanh lý, đấu giá trên địa bàn xã Long Khánh</v>
          </cell>
        </row>
        <row r="217">
          <cell r="C217" t="str">
            <v>Nhu cầu thanh lý, đấu giá (đất trống, ao thuộc ấp Long Châu và Long Thịnh)</v>
          </cell>
          <cell r="D217" t="str">
            <v>ONT</v>
          </cell>
          <cell r="E217">
            <v>0.25</v>
          </cell>
          <cell r="G217">
            <v>0.25</v>
          </cell>
          <cell r="H217" t="str">
            <v>LUK: 0,25</v>
          </cell>
          <cell r="I217" t="str">
            <v>Long Khánh</v>
          </cell>
          <cell r="J217" t="str">
            <v>Tờ 3-thửa 8, 9</v>
          </cell>
        </row>
        <row r="218">
          <cell r="C218" t="str">
            <v xml:space="preserve">Nhu cầu thanh lý, đấu giá (Trường TH Long Khánh B) </v>
          </cell>
          <cell r="D218" t="str">
            <v>ONT</v>
          </cell>
          <cell r="E218">
            <v>0.06</v>
          </cell>
          <cell r="G218">
            <v>0.06</v>
          </cell>
          <cell r="H218" t="str">
            <v>DGD: 0,06</v>
          </cell>
          <cell r="I218" t="str">
            <v>Long Khánh</v>
          </cell>
          <cell r="J218" t="str">
            <v>Tờ 16-thửa 520</v>
          </cell>
        </row>
        <row r="219">
          <cell r="C219" t="str">
            <v>Nhu cầu thanh lý, đấu giá (bãi rác xã Long Khánh)</v>
          </cell>
          <cell r="D219" t="str">
            <v>CLN</v>
          </cell>
          <cell r="E219">
            <v>1.02</v>
          </cell>
          <cell r="G219">
            <v>1.02</v>
          </cell>
          <cell r="H219" t="str">
            <v>CLN: 1,02</v>
          </cell>
          <cell r="I219" t="str">
            <v>Long Khánh</v>
          </cell>
          <cell r="J219" t="str">
            <v>Tờ 27-thửa 90</v>
          </cell>
        </row>
        <row r="220">
          <cell r="C220" t="str">
            <v>Thanh lý, đấu giá trên địa bàn xã Long Giang</v>
          </cell>
        </row>
        <row r="221">
          <cell r="C221" t="str">
            <v>Nhu cầu thanh lý, đấu giá (Trụ sở UBND xã Long Giang (cũ), ấp Xóm Khách)</v>
          </cell>
          <cell r="D221" t="str">
            <v>ONT</v>
          </cell>
          <cell r="E221">
            <v>0.28999999999999998</v>
          </cell>
          <cell r="G221">
            <v>0.28999999999999998</v>
          </cell>
          <cell r="H221" t="str">
            <v>TSC: 0,29</v>
          </cell>
          <cell r="I221" t="str">
            <v>Long Giang</v>
          </cell>
          <cell r="J221" t="str">
            <v>Tờ 24-thửa 404</v>
          </cell>
        </row>
        <row r="222">
          <cell r="C222" t="str">
            <v>Thanh lý, đấu giá trên địa bàn xã Long Chữ</v>
          </cell>
        </row>
        <row r="223">
          <cell r="C223" t="str">
            <v>Nhu cầu thanh lý, đấu giá (Trường Mẫu giáo Long Chữ)</v>
          </cell>
          <cell r="D223" t="str">
            <v>ONT</v>
          </cell>
          <cell r="E223">
            <v>0.35</v>
          </cell>
          <cell r="G223">
            <v>0.35</v>
          </cell>
          <cell r="H223" t="str">
            <v>DGD: 0,35</v>
          </cell>
          <cell r="I223" t="str">
            <v>Long Chữ</v>
          </cell>
          <cell r="J223" t="str">
            <v>Tờ 22-thửa 390</v>
          </cell>
        </row>
        <row r="224">
          <cell r="C224" t="str">
            <v xml:space="preserve">Nhu cầu thanh lý, đấu giá (Trường TH Long Chữ A) </v>
          </cell>
          <cell r="D224" t="str">
            <v>ONT</v>
          </cell>
          <cell r="E224">
            <v>0.21</v>
          </cell>
          <cell r="G224">
            <v>0.21</v>
          </cell>
          <cell r="H224" t="str">
            <v>DGD: 0,21</v>
          </cell>
          <cell r="I224" t="str">
            <v>Long Chữ</v>
          </cell>
          <cell r="J224" t="str">
            <v>Tờ 30-thửa 125</v>
          </cell>
        </row>
        <row r="225">
          <cell r="C225" t="str">
            <v xml:space="preserve">Nhu cầu thanh lý, đấu giá (Trường TH Long Chữ A) </v>
          </cell>
          <cell r="D225" t="str">
            <v>ONT</v>
          </cell>
          <cell r="E225">
            <v>0.06</v>
          </cell>
          <cell r="G225">
            <v>0.06</v>
          </cell>
          <cell r="H225" t="str">
            <v>DGD: 0,06</v>
          </cell>
          <cell r="I225" t="str">
            <v>Long Chữ</v>
          </cell>
          <cell r="J225" t="str">
            <v>Tờ 19-thửa 131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Zeros="0" workbookViewId="0">
      <pane ySplit="6" topLeftCell="A7" activePane="bottomLeft" state="frozen"/>
      <selection activeCell="L122" sqref="L121:L122"/>
      <selection pane="bottomLeft" activeCell="L122" sqref="L121:L122"/>
    </sheetView>
  </sheetViews>
  <sheetFormatPr defaultColWidth="9.140625" defaultRowHeight="12.75" x14ac:dyDescent="0.2"/>
  <cols>
    <col min="1" max="1" width="3.5703125" style="239" customWidth="1"/>
    <col min="2" max="2" width="25.85546875" style="239" customWidth="1"/>
    <col min="3" max="3" width="5.42578125" style="239" customWidth="1"/>
    <col min="4" max="4" width="9.140625" style="239"/>
    <col min="5" max="5" width="6.5703125" style="239" customWidth="1"/>
    <col min="6" max="6" width="8.85546875" style="239" bestFit="1" customWidth="1"/>
    <col min="7" max="7" width="8.42578125" style="239" bestFit="1" customWidth="1"/>
    <col min="8" max="8" width="8.85546875" style="239" bestFit="1" customWidth="1"/>
    <col min="9" max="9" width="9.140625" style="239"/>
    <col min="10" max="10" width="7.85546875" style="239" bestFit="1" customWidth="1"/>
    <col min="11" max="11" width="8.5703125" style="239" bestFit="1" customWidth="1"/>
    <col min="12" max="12" width="8.42578125" style="239" bestFit="1" customWidth="1"/>
    <col min="13" max="13" width="7.85546875" style="239" bestFit="1" customWidth="1"/>
    <col min="14" max="14" width="8.85546875" style="239" bestFit="1" customWidth="1"/>
    <col min="15" max="15" width="8.5703125" style="239" hidden="1" customWidth="1"/>
    <col min="16" max="16" width="8.42578125" style="239" hidden="1" customWidth="1"/>
    <col min="17" max="16384" width="9.140625" style="239"/>
  </cols>
  <sheetData>
    <row r="1" spans="1:16" x14ac:dyDescent="0.2">
      <c r="A1" s="397" t="s">
        <v>1631</v>
      </c>
      <c r="B1" s="397"/>
      <c r="C1" s="218"/>
      <c r="D1" s="218"/>
      <c r="E1" s="218"/>
      <c r="F1" s="218"/>
      <c r="G1" s="218"/>
      <c r="H1" s="218"/>
      <c r="I1" s="218"/>
      <c r="J1" s="218"/>
      <c r="K1" s="218"/>
      <c r="L1" s="218"/>
      <c r="M1" s="218"/>
      <c r="N1" s="218"/>
      <c r="O1" s="218"/>
      <c r="P1" s="238"/>
    </row>
    <row r="2" spans="1:16" ht="16.5" x14ac:dyDescent="0.2">
      <c r="A2" s="398" t="s">
        <v>1632</v>
      </c>
      <c r="B2" s="398"/>
      <c r="C2" s="398"/>
      <c r="D2" s="398"/>
      <c r="E2" s="398"/>
      <c r="F2" s="398"/>
      <c r="G2" s="398"/>
      <c r="H2" s="398"/>
      <c r="I2" s="398"/>
      <c r="J2" s="398"/>
      <c r="K2" s="398"/>
      <c r="L2" s="398"/>
      <c r="M2" s="398"/>
      <c r="N2" s="398"/>
      <c r="O2" s="398"/>
      <c r="P2" s="398"/>
    </row>
    <row r="3" spans="1:16" ht="16.5" x14ac:dyDescent="0.2">
      <c r="A3" s="399" t="s">
        <v>1633</v>
      </c>
      <c r="B3" s="400"/>
      <c r="C3" s="400"/>
      <c r="D3" s="400"/>
      <c r="E3" s="400"/>
      <c r="F3" s="400"/>
      <c r="G3" s="400"/>
      <c r="H3" s="400"/>
      <c r="I3" s="400"/>
      <c r="J3" s="400"/>
      <c r="K3" s="400"/>
      <c r="L3" s="400"/>
      <c r="M3" s="400"/>
      <c r="N3" s="400"/>
      <c r="O3" s="400"/>
      <c r="P3" s="400"/>
    </row>
    <row r="4" spans="1:16" ht="12.75" customHeight="1" x14ac:dyDescent="0.2">
      <c r="A4" s="401" t="s">
        <v>0</v>
      </c>
      <c r="B4" s="403" t="s">
        <v>1634</v>
      </c>
      <c r="C4" s="401" t="s">
        <v>1635</v>
      </c>
      <c r="D4" s="405" t="s">
        <v>1636</v>
      </c>
      <c r="E4" s="405" t="s">
        <v>1637</v>
      </c>
      <c r="F4" s="407" t="s">
        <v>1638</v>
      </c>
      <c r="G4" s="408"/>
      <c r="H4" s="408"/>
      <c r="I4" s="408"/>
      <c r="J4" s="408"/>
      <c r="K4" s="408"/>
      <c r="L4" s="408"/>
      <c r="M4" s="408"/>
      <c r="N4" s="409"/>
      <c r="O4" s="240"/>
      <c r="P4" s="241"/>
    </row>
    <row r="5" spans="1:16" ht="25.5" x14ac:dyDescent="0.2">
      <c r="A5" s="402"/>
      <c r="B5" s="404"/>
      <c r="C5" s="402"/>
      <c r="D5" s="406"/>
      <c r="E5" s="406"/>
      <c r="F5" s="98" t="s">
        <v>53</v>
      </c>
      <c r="G5" s="98" t="s">
        <v>48</v>
      </c>
      <c r="H5" s="98" t="s">
        <v>49</v>
      </c>
      <c r="I5" s="98" t="s">
        <v>52</v>
      </c>
      <c r="J5" s="98" t="s">
        <v>47</v>
      </c>
      <c r="K5" s="98" t="s">
        <v>50</v>
      </c>
      <c r="L5" s="98" t="s">
        <v>59</v>
      </c>
      <c r="M5" s="98" t="s">
        <v>62</v>
      </c>
      <c r="N5" s="98" t="s">
        <v>70</v>
      </c>
      <c r="O5" s="197"/>
      <c r="P5" s="37"/>
    </row>
    <row r="6" spans="1:16" x14ac:dyDescent="0.2">
      <c r="A6" s="242" t="s">
        <v>1639</v>
      </c>
      <c r="B6" s="243" t="s">
        <v>1640</v>
      </c>
      <c r="C6" s="243" t="s">
        <v>1641</v>
      </c>
      <c r="D6" s="242" t="s">
        <v>1642</v>
      </c>
      <c r="E6" s="243" t="s">
        <v>1643</v>
      </c>
      <c r="F6" s="243" t="s">
        <v>1644</v>
      </c>
      <c r="G6" s="243" t="s">
        <v>1645</v>
      </c>
      <c r="H6" s="243" t="s">
        <v>1646</v>
      </c>
      <c r="I6" s="242" t="s">
        <v>1647</v>
      </c>
      <c r="J6" s="243" t="s">
        <v>1648</v>
      </c>
      <c r="K6" s="243" t="s">
        <v>1649</v>
      </c>
      <c r="L6" s="242" t="s">
        <v>1650</v>
      </c>
      <c r="M6" s="242" t="s">
        <v>1651</v>
      </c>
      <c r="N6" s="243" t="s">
        <v>1652</v>
      </c>
      <c r="O6" s="243"/>
      <c r="P6" s="243"/>
    </row>
    <row r="7" spans="1:16" x14ac:dyDescent="0.2">
      <c r="A7" s="244"/>
      <c r="B7" s="245" t="s">
        <v>1653</v>
      </c>
      <c r="C7" s="246"/>
      <c r="D7" s="247">
        <v>23750.22</v>
      </c>
      <c r="E7" s="247">
        <v>100</v>
      </c>
      <c r="F7" s="198">
        <v>2589.2700000000004</v>
      </c>
      <c r="G7" s="198">
        <v>4279.8599999999997</v>
      </c>
      <c r="H7" s="198">
        <v>657.58999999999992</v>
      </c>
      <c r="I7" s="198">
        <v>3675.5200000000004</v>
      </c>
      <c r="J7" s="198">
        <v>2213.62</v>
      </c>
      <c r="K7" s="198">
        <v>2843.5200000000004</v>
      </c>
      <c r="L7" s="198">
        <v>1503.43</v>
      </c>
      <c r="M7" s="198">
        <v>2708.6600000000003</v>
      </c>
      <c r="N7" s="198">
        <v>3278.75</v>
      </c>
      <c r="O7" s="198"/>
      <c r="P7" s="198"/>
    </row>
    <row r="8" spans="1:16" x14ac:dyDescent="0.2">
      <c r="A8" s="248">
        <v>1</v>
      </c>
      <c r="B8" s="249" t="s">
        <v>1654</v>
      </c>
      <c r="C8" s="248" t="s">
        <v>1655</v>
      </c>
      <c r="D8" s="250">
        <v>20076</v>
      </c>
      <c r="E8" s="250">
        <v>84.52974330343045</v>
      </c>
      <c r="F8" s="199">
        <v>2096.3900000000003</v>
      </c>
      <c r="G8" s="199">
        <v>3130.4199999999996</v>
      </c>
      <c r="H8" s="199">
        <v>474.02</v>
      </c>
      <c r="I8" s="199">
        <v>3068.3700000000008</v>
      </c>
      <c r="J8" s="199">
        <v>1942.56</v>
      </c>
      <c r="K8" s="199">
        <v>2560.4900000000002</v>
      </c>
      <c r="L8" s="199">
        <v>1326.25</v>
      </c>
      <c r="M8" s="199">
        <v>2431.2200000000003</v>
      </c>
      <c r="N8" s="199">
        <v>3046.28</v>
      </c>
      <c r="O8" s="199"/>
      <c r="P8" s="199"/>
    </row>
    <row r="9" spans="1:16" x14ac:dyDescent="0.2">
      <c r="A9" s="251" t="s">
        <v>1656</v>
      </c>
      <c r="B9" s="252" t="s">
        <v>1657</v>
      </c>
      <c r="C9" s="251" t="s">
        <v>1</v>
      </c>
      <c r="D9" s="253">
        <v>11867.57</v>
      </c>
      <c r="E9" s="253">
        <v>49.968252925657112</v>
      </c>
      <c r="F9" s="200">
        <v>1757.5</v>
      </c>
      <c r="G9" s="200">
        <v>2326.7199999999998</v>
      </c>
      <c r="H9" s="200">
        <v>279.49</v>
      </c>
      <c r="I9" s="200">
        <v>2072.56</v>
      </c>
      <c r="J9" s="200">
        <v>1635</v>
      </c>
      <c r="K9" s="200">
        <v>1178.8699999999999</v>
      </c>
      <c r="L9" s="200">
        <v>750.5</v>
      </c>
      <c r="M9" s="200">
        <v>1367.98</v>
      </c>
      <c r="N9" s="200">
        <v>498.95</v>
      </c>
      <c r="O9" s="200"/>
      <c r="P9" s="200"/>
    </row>
    <row r="10" spans="1:16" ht="25.5" x14ac:dyDescent="0.2">
      <c r="A10" s="254"/>
      <c r="B10" s="255" t="s">
        <v>1658</v>
      </c>
      <c r="C10" s="256" t="s">
        <v>1110</v>
      </c>
      <c r="D10" s="257">
        <v>8063.8899999999994</v>
      </c>
      <c r="E10" s="257">
        <v>33.952906541497299</v>
      </c>
      <c r="F10" s="201">
        <v>1532.64</v>
      </c>
      <c r="G10" s="201">
        <v>2211.7199999999998</v>
      </c>
      <c r="H10" s="201">
        <v>5.23</v>
      </c>
      <c r="I10" s="201">
        <v>1815.91</v>
      </c>
      <c r="J10" s="201">
        <v>940.79</v>
      </c>
      <c r="K10" s="201">
        <v>283.66000000000003</v>
      </c>
      <c r="L10" s="201">
        <v>115.58</v>
      </c>
      <c r="M10" s="201">
        <v>1158.3599999999999</v>
      </c>
      <c r="N10" s="201"/>
      <c r="O10" s="201"/>
      <c r="P10" s="201"/>
    </row>
    <row r="11" spans="1:16" x14ac:dyDescent="0.2">
      <c r="A11" s="251" t="s">
        <v>1659</v>
      </c>
      <c r="B11" s="258" t="s">
        <v>1584</v>
      </c>
      <c r="C11" s="259" t="s">
        <v>2</v>
      </c>
      <c r="D11" s="253">
        <v>2102.6800000000003</v>
      </c>
      <c r="E11" s="253">
        <v>8.8533074640992808</v>
      </c>
      <c r="F11" s="200">
        <v>39.65</v>
      </c>
      <c r="G11" s="200">
        <v>242.06</v>
      </c>
      <c r="H11" s="200">
        <v>27.83</v>
      </c>
      <c r="I11" s="200">
        <v>337.35</v>
      </c>
      <c r="J11" s="200">
        <v>129.62</v>
      </c>
      <c r="K11" s="200">
        <v>328.44</v>
      </c>
      <c r="L11" s="200">
        <v>147.19999999999999</v>
      </c>
      <c r="M11" s="200">
        <v>259.26</v>
      </c>
      <c r="N11" s="200">
        <v>591.27</v>
      </c>
      <c r="O11" s="200"/>
      <c r="P11" s="200"/>
    </row>
    <row r="12" spans="1:16" x14ac:dyDescent="0.2">
      <c r="A12" s="251" t="s">
        <v>1660</v>
      </c>
      <c r="B12" s="252" t="s">
        <v>1588</v>
      </c>
      <c r="C12" s="251" t="s">
        <v>3</v>
      </c>
      <c r="D12" s="253">
        <v>4039.25</v>
      </c>
      <c r="E12" s="253">
        <v>17.007210880572895</v>
      </c>
      <c r="F12" s="200">
        <v>240</v>
      </c>
      <c r="G12" s="200">
        <v>547.66999999999996</v>
      </c>
      <c r="H12" s="200">
        <v>161.97999999999999</v>
      </c>
      <c r="I12" s="200">
        <v>587.21</v>
      </c>
      <c r="J12" s="200">
        <v>148.66999999999999</v>
      </c>
      <c r="K12" s="200">
        <v>391.77</v>
      </c>
      <c r="L12" s="200">
        <v>405.73</v>
      </c>
      <c r="M12" s="200">
        <v>766.29</v>
      </c>
      <c r="N12" s="200">
        <v>789.93</v>
      </c>
      <c r="O12" s="200"/>
      <c r="P12" s="200"/>
    </row>
    <row r="13" spans="1:16" x14ac:dyDescent="0.2">
      <c r="A13" s="251" t="s">
        <v>1661</v>
      </c>
      <c r="B13" s="252" t="s">
        <v>1662</v>
      </c>
      <c r="C13" s="251" t="s">
        <v>1663</v>
      </c>
      <c r="D13" s="253">
        <v>0</v>
      </c>
      <c r="E13" s="253">
        <v>0</v>
      </c>
      <c r="F13" s="200"/>
      <c r="G13" s="200"/>
      <c r="H13" s="200"/>
      <c r="I13" s="200"/>
      <c r="J13" s="200"/>
      <c r="K13" s="200"/>
      <c r="L13" s="200"/>
      <c r="M13" s="200"/>
      <c r="N13" s="200"/>
      <c r="O13" s="200"/>
      <c r="P13" s="200"/>
    </row>
    <row r="14" spans="1:16" x14ac:dyDescent="0.2">
      <c r="A14" s="251" t="s">
        <v>1664</v>
      </c>
      <c r="B14" s="252" t="s">
        <v>1665</v>
      </c>
      <c r="C14" s="251" t="s">
        <v>1666</v>
      </c>
      <c r="D14" s="253">
        <v>0</v>
      </c>
      <c r="E14" s="253">
        <v>0</v>
      </c>
      <c r="F14" s="200"/>
      <c r="G14" s="200"/>
      <c r="H14" s="200"/>
      <c r="I14" s="200"/>
      <c r="J14" s="200"/>
      <c r="K14" s="200"/>
      <c r="L14" s="200"/>
      <c r="M14" s="200"/>
      <c r="N14" s="200"/>
      <c r="O14" s="200"/>
      <c r="P14" s="200"/>
    </row>
    <row r="15" spans="1:16" x14ac:dyDescent="0.2">
      <c r="A15" s="251" t="s">
        <v>1667</v>
      </c>
      <c r="B15" s="252" t="s">
        <v>1668</v>
      </c>
      <c r="C15" s="251" t="s">
        <v>1669</v>
      </c>
      <c r="D15" s="253">
        <v>770.49</v>
      </c>
      <c r="E15" s="253">
        <v>3.2441383700866773</v>
      </c>
      <c r="F15" s="200"/>
      <c r="G15" s="200"/>
      <c r="H15" s="200"/>
      <c r="I15" s="200"/>
      <c r="J15" s="200"/>
      <c r="K15" s="200"/>
      <c r="L15" s="200"/>
      <c r="M15" s="200"/>
      <c r="N15" s="200">
        <v>770.49</v>
      </c>
      <c r="O15" s="200"/>
      <c r="P15" s="200"/>
    </row>
    <row r="16" spans="1:16" ht="25.5" x14ac:dyDescent="0.2">
      <c r="A16" s="254"/>
      <c r="B16" s="260" t="s">
        <v>1670</v>
      </c>
      <c r="C16" s="254" t="s">
        <v>1671</v>
      </c>
      <c r="D16" s="257">
        <v>0</v>
      </c>
      <c r="E16" s="257">
        <v>0</v>
      </c>
      <c r="F16" s="201"/>
      <c r="G16" s="201"/>
      <c r="H16" s="201"/>
      <c r="I16" s="201"/>
      <c r="J16" s="201"/>
      <c r="K16" s="201"/>
      <c r="L16" s="201"/>
      <c r="M16" s="201"/>
      <c r="N16" s="201"/>
      <c r="O16" s="201"/>
      <c r="P16" s="201"/>
    </row>
    <row r="17" spans="1:16" x14ac:dyDescent="0.2">
      <c r="A17" s="251" t="s">
        <v>1672</v>
      </c>
      <c r="B17" s="252" t="s">
        <v>1598</v>
      </c>
      <c r="C17" s="251" t="s">
        <v>4</v>
      </c>
      <c r="D17" s="253">
        <v>245.3</v>
      </c>
      <c r="E17" s="253">
        <v>1.0328325379722798</v>
      </c>
      <c r="F17" s="200">
        <v>55.68</v>
      </c>
      <c r="G17" s="200">
        <v>13.15</v>
      </c>
      <c r="H17" s="200">
        <v>4.72</v>
      </c>
      <c r="I17" s="200">
        <v>71.25</v>
      </c>
      <c r="J17" s="200">
        <v>26.38</v>
      </c>
      <c r="K17" s="200">
        <v>22.09</v>
      </c>
      <c r="L17" s="200">
        <v>20.75</v>
      </c>
      <c r="M17" s="200">
        <v>15.05</v>
      </c>
      <c r="N17" s="200">
        <v>16.23</v>
      </c>
      <c r="O17" s="200"/>
      <c r="P17" s="200"/>
    </row>
    <row r="18" spans="1:16" x14ac:dyDescent="0.2">
      <c r="A18" s="251" t="s">
        <v>1673</v>
      </c>
      <c r="B18" s="252" t="s">
        <v>1674</v>
      </c>
      <c r="C18" s="251" t="s">
        <v>1675</v>
      </c>
      <c r="D18" s="253">
        <v>0</v>
      </c>
      <c r="E18" s="253">
        <v>0</v>
      </c>
      <c r="F18" s="200"/>
      <c r="G18" s="200"/>
      <c r="H18" s="200"/>
      <c r="I18" s="200"/>
      <c r="J18" s="200"/>
      <c r="K18" s="200"/>
      <c r="L18" s="200"/>
      <c r="M18" s="200"/>
      <c r="N18" s="200"/>
      <c r="O18" s="200"/>
      <c r="P18" s="200"/>
    </row>
    <row r="19" spans="1:16" x14ac:dyDescent="0.2">
      <c r="A19" s="251" t="s">
        <v>1676</v>
      </c>
      <c r="B19" s="252" t="s">
        <v>1599</v>
      </c>
      <c r="C19" s="251" t="s">
        <v>5</v>
      </c>
      <c r="D19" s="253">
        <v>1050.71</v>
      </c>
      <c r="E19" s="253">
        <v>4.42400112504221</v>
      </c>
      <c r="F19" s="200">
        <v>3.56</v>
      </c>
      <c r="G19" s="200">
        <v>0.82</v>
      </c>
      <c r="H19" s="200"/>
      <c r="I19" s="200"/>
      <c r="J19" s="200">
        <v>2.89</v>
      </c>
      <c r="K19" s="200">
        <v>639.32000000000005</v>
      </c>
      <c r="L19" s="200">
        <v>2.0699999999999998</v>
      </c>
      <c r="M19" s="200">
        <v>22.64</v>
      </c>
      <c r="N19" s="200">
        <v>379.41</v>
      </c>
      <c r="O19" s="200"/>
      <c r="P19" s="200"/>
    </row>
    <row r="20" spans="1:16" x14ac:dyDescent="0.2">
      <c r="A20" s="248">
        <v>2</v>
      </c>
      <c r="B20" s="249" t="s">
        <v>1677</v>
      </c>
      <c r="C20" s="248" t="s">
        <v>1678</v>
      </c>
      <c r="D20" s="250">
        <v>3674.2200000000003</v>
      </c>
      <c r="E20" s="250">
        <v>15.470256696569548</v>
      </c>
      <c r="F20" s="199">
        <v>492.88000000000005</v>
      </c>
      <c r="G20" s="199">
        <v>1149.4399999999998</v>
      </c>
      <c r="H20" s="199">
        <v>183.56999999999994</v>
      </c>
      <c r="I20" s="199">
        <v>607.14999999999986</v>
      </c>
      <c r="J20" s="199">
        <v>271.05999999999989</v>
      </c>
      <c r="K20" s="199">
        <v>283.03000000000003</v>
      </c>
      <c r="L20" s="199">
        <v>177.18</v>
      </c>
      <c r="M20" s="199">
        <v>277.44000000000005</v>
      </c>
      <c r="N20" s="199">
        <v>232.47000000000003</v>
      </c>
      <c r="O20" s="199"/>
      <c r="P20" s="199"/>
    </row>
    <row r="21" spans="1:16" x14ac:dyDescent="0.2">
      <c r="A21" s="254"/>
      <c r="B21" s="260" t="s">
        <v>224</v>
      </c>
      <c r="C21" s="254"/>
      <c r="D21" s="257">
        <v>0</v>
      </c>
      <c r="E21" s="257">
        <v>0</v>
      </c>
      <c r="F21" s="202">
        <v>0</v>
      </c>
      <c r="G21" s="202"/>
      <c r="H21" s="202">
        <v>0</v>
      </c>
      <c r="I21" s="202">
        <v>0</v>
      </c>
      <c r="J21" s="202">
        <v>0</v>
      </c>
      <c r="K21" s="202">
        <v>0</v>
      </c>
      <c r="L21" s="202">
        <v>0</v>
      </c>
      <c r="M21" s="202">
        <v>0</v>
      </c>
      <c r="N21" s="202">
        <v>0</v>
      </c>
      <c r="O21" s="202"/>
      <c r="P21" s="202"/>
    </row>
    <row r="22" spans="1:16" x14ac:dyDescent="0.2">
      <c r="A22" s="251" t="s">
        <v>1679</v>
      </c>
      <c r="B22" s="252" t="s">
        <v>1680</v>
      </c>
      <c r="C22" s="251" t="s">
        <v>6</v>
      </c>
      <c r="D22" s="253">
        <v>15.48</v>
      </c>
      <c r="E22" s="253">
        <v>6.5178343611132866E-2</v>
      </c>
      <c r="F22" s="200"/>
      <c r="G22" s="200">
        <v>4.8600000000000003</v>
      </c>
      <c r="H22" s="200">
        <v>0.84</v>
      </c>
      <c r="I22" s="200">
        <v>3.64</v>
      </c>
      <c r="J22" s="200">
        <v>0.68</v>
      </c>
      <c r="K22" s="200">
        <v>0.48</v>
      </c>
      <c r="L22" s="200">
        <v>0.17</v>
      </c>
      <c r="M22" s="200"/>
      <c r="N22" s="200">
        <v>4.8099999999999996</v>
      </c>
      <c r="O22" s="200"/>
      <c r="P22" s="200"/>
    </row>
    <row r="23" spans="1:16" x14ac:dyDescent="0.2">
      <c r="A23" s="251" t="s">
        <v>1681</v>
      </c>
      <c r="B23" s="252" t="s">
        <v>1682</v>
      </c>
      <c r="C23" s="251" t="s">
        <v>7</v>
      </c>
      <c r="D23" s="253">
        <v>6.82</v>
      </c>
      <c r="E23" s="253">
        <v>2.871552347725621E-2</v>
      </c>
      <c r="F23" s="203">
        <v>0.54</v>
      </c>
      <c r="G23" s="203">
        <v>1</v>
      </c>
      <c r="H23" s="203">
        <v>1.86</v>
      </c>
      <c r="I23" s="203"/>
      <c r="J23" s="203"/>
      <c r="K23" s="203">
        <v>3.42</v>
      </c>
      <c r="L23" s="203"/>
      <c r="M23" s="203"/>
      <c r="N23" s="203"/>
      <c r="O23" s="203"/>
      <c r="P23" s="203"/>
    </row>
    <row r="24" spans="1:16" x14ac:dyDescent="0.2">
      <c r="A24" s="251" t="s">
        <v>1683</v>
      </c>
      <c r="B24" s="252" t="s">
        <v>1684</v>
      </c>
      <c r="C24" s="251" t="s">
        <v>8</v>
      </c>
      <c r="D24" s="253">
        <v>108.11</v>
      </c>
      <c r="E24" s="253">
        <v>0.45519578344958489</v>
      </c>
      <c r="F24" s="200"/>
      <c r="G24" s="200">
        <v>108.11</v>
      </c>
      <c r="H24" s="200"/>
      <c r="I24" s="200"/>
      <c r="J24" s="200"/>
      <c r="K24" s="200"/>
      <c r="L24" s="200"/>
      <c r="M24" s="200"/>
      <c r="N24" s="200"/>
      <c r="O24" s="200"/>
      <c r="P24" s="200"/>
    </row>
    <row r="25" spans="1:16" x14ac:dyDescent="0.2">
      <c r="A25" s="251" t="s">
        <v>1685</v>
      </c>
      <c r="B25" s="252" t="s">
        <v>1686</v>
      </c>
      <c r="C25" s="251" t="s">
        <v>9</v>
      </c>
      <c r="D25" s="253">
        <v>24.21</v>
      </c>
      <c r="E25" s="253">
        <v>0.10193589785694618</v>
      </c>
      <c r="F25" s="200"/>
      <c r="G25" s="200">
        <v>24.21</v>
      </c>
      <c r="H25" s="200"/>
      <c r="I25" s="200"/>
      <c r="J25" s="200"/>
      <c r="K25" s="200"/>
      <c r="L25" s="200"/>
      <c r="M25" s="200"/>
      <c r="N25" s="200"/>
      <c r="O25" s="200"/>
      <c r="P25" s="200"/>
    </row>
    <row r="26" spans="1:16" x14ac:dyDescent="0.2">
      <c r="A26" s="251" t="s">
        <v>1687</v>
      </c>
      <c r="B26" s="252" t="s">
        <v>1688</v>
      </c>
      <c r="C26" s="251" t="s">
        <v>10</v>
      </c>
      <c r="D26" s="253">
        <v>52.970000000000006</v>
      </c>
      <c r="E26" s="253">
        <v>0.22302951298977441</v>
      </c>
      <c r="F26" s="200">
        <v>2.83</v>
      </c>
      <c r="G26" s="200">
        <v>45.06</v>
      </c>
      <c r="H26" s="200">
        <v>2.27</v>
      </c>
      <c r="I26" s="200">
        <v>0.85</v>
      </c>
      <c r="J26" s="200">
        <v>0.2</v>
      </c>
      <c r="K26" s="200">
        <v>0.22</v>
      </c>
      <c r="L26" s="200">
        <v>0.04</v>
      </c>
      <c r="M26" s="200">
        <v>1.3</v>
      </c>
      <c r="N26" s="200">
        <v>0.2</v>
      </c>
      <c r="O26" s="200"/>
      <c r="P26" s="200"/>
    </row>
    <row r="27" spans="1:16" ht="25.5" x14ac:dyDescent="0.2">
      <c r="A27" s="251" t="s">
        <v>1689</v>
      </c>
      <c r="B27" s="252" t="s">
        <v>1690</v>
      </c>
      <c r="C27" s="251" t="s">
        <v>11</v>
      </c>
      <c r="D27" s="253">
        <v>177.76000000000002</v>
      </c>
      <c r="E27" s="253">
        <v>0.74845622482654894</v>
      </c>
      <c r="F27" s="200">
        <v>11.24</v>
      </c>
      <c r="G27" s="200">
        <v>84.86</v>
      </c>
      <c r="H27" s="200">
        <v>2.5099999999999998</v>
      </c>
      <c r="I27" s="200">
        <v>16.239999999999998</v>
      </c>
      <c r="J27" s="200">
        <v>2.86</v>
      </c>
      <c r="K27" s="200">
        <v>19.28</v>
      </c>
      <c r="L27" s="200">
        <v>3.3</v>
      </c>
      <c r="M27" s="200">
        <v>5.77</v>
      </c>
      <c r="N27" s="200">
        <v>31.7</v>
      </c>
      <c r="O27" s="200"/>
      <c r="P27" s="200"/>
    </row>
    <row r="28" spans="1:16" ht="25.5" x14ac:dyDescent="0.2">
      <c r="A28" s="251" t="s">
        <v>1691</v>
      </c>
      <c r="B28" s="252" t="s">
        <v>1692</v>
      </c>
      <c r="C28" s="251" t="s">
        <v>12</v>
      </c>
      <c r="D28" s="253">
        <v>98.210000000000008</v>
      </c>
      <c r="E28" s="253">
        <v>0.41351195904711618</v>
      </c>
      <c r="F28" s="200"/>
      <c r="G28" s="200">
        <v>10.37</v>
      </c>
      <c r="H28" s="200"/>
      <c r="I28" s="200">
        <v>69.680000000000007</v>
      </c>
      <c r="J28" s="200"/>
      <c r="K28" s="200">
        <v>7.67</v>
      </c>
      <c r="L28" s="200"/>
      <c r="M28" s="200">
        <v>10.49</v>
      </c>
      <c r="N28" s="200"/>
      <c r="O28" s="200"/>
      <c r="P28" s="200"/>
    </row>
    <row r="29" spans="1:16" ht="25.5" x14ac:dyDescent="0.2">
      <c r="A29" s="251" t="s">
        <v>1693</v>
      </c>
      <c r="B29" s="261" t="s">
        <v>1694</v>
      </c>
      <c r="C29" s="251" t="s">
        <v>1695</v>
      </c>
      <c r="D29" s="253">
        <v>10.48</v>
      </c>
      <c r="E29" s="253">
        <v>4.4125907044229487E-2</v>
      </c>
      <c r="F29" s="204">
        <v>0.71</v>
      </c>
      <c r="G29" s="204"/>
      <c r="H29" s="204"/>
      <c r="I29" s="204">
        <v>0.24</v>
      </c>
      <c r="J29" s="204"/>
      <c r="K29" s="204"/>
      <c r="L29" s="204">
        <v>5.55</v>
      </c>
      <c r="M29" s="204">
        <v>3.98</v>
      </c>
      <c r="N29" s="204"/>
      <c r="O29" s="204"/>
      <c r="P29" s="204"/>
    </row>
    <row r="30" spans="1:16" ht="38.25" x14ac:dyDescent="0.2">
      <c r="A30" s="251" t="s">
        <v>1696</v>
      </c>
      <c r="B30" s="252" t="s">
        <v>1697</v>
      </c>
      <c r="C30" s="251" t="s">
        <v>1698</v>
      </c>
      <c r="D30" s="253">
        <v>1709.5700000000002</v>
      </c>
      <c r="E30" s="253">
        <v>7.198122796336202</v>
      </c>
      <c r="F30" s="205">
        <v>194.12000000000006</v>
      </c>
      <c r="G30" s="205">
        <v>565.33000000000015</v>
      </c>
      <c r="H30" s="205">
        <v>70.38000000000001</v>
      </c>
      <c r="I30" s="205">
        <v>243.71</v>
      </c>
      <c r="J30" s="205">
        <v>137.19</v>
      </c>
      <c r="K30" s="205">
        <v>153.55000000000001</v>
      </c>
      <c r="L30" s="205">
        <v>74.760000000000005</v>
      </c>
      <c r="M30" s="205">
        <v>106.00000000000001</v>
      </c>
      <c r="N30" s="205">
        <v>164.52999999999997</v>
      </c>
      <c r="O30" s="205"/>
      <c r="P30" s="205"/>
    </row>
    <row r="31" spans="1:16" x14ac:dyDescent="0.2">
      <c r="A31" s="254"/>
      <c r="B31" s="260" t="s">
        <v>224</v>
      </c>
      <c r="C31" s="254"/>
      <c r="D31" s="257">
        <v>0</v>
      </c>
      <c r="E31" s="257">
        <v>0</v>
      </c>
      <c r="F31" s="202">
        <v>0</v>
      </c>
      <c r="G31" s="202"/>
      <c r="H31" s="202">
        <v>0</v>
      </c>
      <c r="I31" s="202">
        <v>0</v>
      </c>
      <c r="J31" s="202">
        <v>0</v>
      </c>
      <c r="K31" s="202">
        <v>0</v>
      </c>
      <c r="L31" s="202">
        <v>0</v>
      </c>
      <c r="M31" s="202">
        <v>0</v>
      </c>
      <c r="N31" s="202">
        <v>0</v>
      </c>
      <c r="O31" s="202"/>
      <c r="P31" s="202"/>
    </row>
    <row r="32" spans="1:16" x14ac:dyDescent="0.2">
      <c r="A32" s="254" t="s">
        <v>206</v>
      </c>
      <c r="B32" s="260" t="s">
        <v>216</v>
      </c>
      <c r="C32" s="254" t="s">
        <v>17</v>
      </c>
      <c r="D32" s="257">
        <v>743.76</v>
      </c>
      <c r="E32" s="257">
        <v>3.1315920442000116</v>
      </c>
      <c r="F32" s="201">
        <v>58.1</v>
      </c>
      <c r="G32" s="201">
        <v>274.60000000000002</v>
      </c>
      <c r="H32" s="201">
        <v>38.630000000000003</v>
      </c>
      <c r="I32" s="201">
        <v>87.58</v>
      </c>
      <c r="J32" s="201">
        <v>75.599999999999994</v>
      </c>
      <c r="K32" s="201">
        <v>64.56</v>
      </c>
      <c r="L32" s="201">
        <v>40.06</v>
      </c>
      <c r="M32" s="201">
        <v>49.32</v>
      </c>
      <c r="N32" s="201">
        <v>55.31</v>
      </c>
      <c r="O32" s="201"/>
      <c r="P32" s="201"/>
    </row>
    <row r="33" spans="1:16" x14ac:dyDescent="0.2">
      <c r="A33" s="254" t="s">
        <v>206</v>
      </c>
      <c r="B33" s="260" t="s">
        <v>443</v>
      </c>
      <c r="C33" s="254" t="s">
        <v>18</v>
      </c>
      <c r="D33" s="257">
        <v>666.77</v>
      </c>
      <c r="E33" s="257">
        <v>2.8074266259428331</v>
      </c>
      <c r="F33" s="201">
        <v>120.33</v>
      </c>
      <c r="G33" s="201">
        <v>165.98</v>
      </c>
      <c r="H33" s="201">
        <v>10.6</v>
      </c>
      <c r="I33" s="201">
        <v>105.59</v>
      </c>
      <c r="J33" s="201">
        <v>43.92</v>
      </c>
      <c r="K33" s="201">
        <v>60.92</v>
      </c>
      <c r="L33" s="201">
        <v>17.059999999999999</v>
      </c>
      <c r="M33" s="201">
        <v>47.42</v>
      </c>
      <c r="N33" s="201">
        <v>94.95</v>
      </c>
      <c r="O33" s="201"/>
      <c r="P33" s="201"/>
    </row>
    <row r="34" spans="1:16" x14ac:dyDescent="0.2">
      <c r="A34" s="254" t="s">
        <v>206</v>
      </c>
      <c r="B34" s="260" t="s">
        <v>1699</v>
      </c>
      <c r="C34" s="254" t="s">
        <v>13</v>
      </c>
      <c r="D34" s="257">
        <v>31.84</v>
      </c>
      <c r="E34" s="257">
        <v>0.13406191605804071</v>
      </c>
      <c r="F34" s="201">
        <v>0.15</v>
      </c>
      <c r="G34" s="201">
        <v>10.66</v>
      </c>
      <c r="H34" s="201">
        <v>10.01</v>
      </c>
      <c r="I34" s="201">
        <v>0.12</v>
      </c>
      <c r="J34" s="201">
        <v>3.13</v>
      </c>
      <c r="K34" s="201"/>
      <c r="L34" s="201">
        <v>0.22</v>
      </c>
      <c r="M34" s="201">
        <v>1.42</v>
      </c>
      <c r="N34" s="201">
        <v>6.13</v>
      </c>
      <c r="O34" s="201"/>
      <c r="P34" s="201"/>
    </row>
    <row r="35" spans="1:16" x14ac:dyDescent="0.2">
      <c r="A35" s="254" t="s">
        <v>206</v>
      </c>
      <c r="B35" s="260" t="s">
        <v>1700</v>
      </c>
      <c r="C35" s="254" t="s">
        <v>14</v>
      </c>
      <c r="D35" s="257">
        <v>4.0199999999999996</v>
      </c>
      <c r="E35" s="257">
        <v>1.6926158999790317E-2</v>
      </c>
      <c r="F35" s="201">
        <v>0.05</v>
      </c>
      <c r="G35" s="201">
        <v>2.59</v>
      </c>
      <c r="H35" s="201">
        <v>0.4</v>
      </c>
      <c r="I35" s="201">
        <v>0.18</v>
      </c>
      <c r="J35" s="201">
        <v>0.2</v>
      </c>
      <c r="K35" s="201">
        <v>0.11</v>
      </c>
      <c r="L35" s="201">
        <v>0.05</v>
      </c>
      <c r="M35" s="201">
        <v>0.19</v>
      </c>
      <c r="N35" s="201">
        <v>0.25</v>
      </c>
      <c r="O35" s="201"/>
      <c r="P35" s="201"/>
    </row>
    <row r="36" spans="1:16" x14ac:dyDescent="0.2">
      <c r="A36" s="254" t="s">
        <v>206</v>
      </c>
      <c r="B36" s="260" t="s">
        <v>1701</v>
      </c>
      <c r="C36" s="254" t="s">
        <v>15</v>
      </c>
      <c r="D36" s="257">
        <v>29.23</v>
      </c>
      <c r="E36" s="257">
        <v>0.12307254417011715</v>
      </c>
      <c r="F36" s="201">
        <v>3.55</v>
      </c>
      <c r="G36" s="201">
        <v>3.23</v>
      </c>
      <c r="H36" s="201">
        <v>4.76</v>
      </c>
      <c r="I36" s="201">
        <v>3.59</v>
      </c>
      <c r="J36" s="201">
        <v>3.53</v>
      </c>
      <c r="K36" s="201">
        <v>2.5299999999999998</v>
      </c>
      <c r="L36" s="201">
        <v>4.17</v>
      </c>
      <c r="M36" s="201">
        <v>2.34</v>
      </c>
      <c r="N36" s="201">
        <v>1.53</v>
      </c>
      <c r="O36" s="201"/>
      <c r="P36" s="201"/>
    </row>
    <row r="37" spans="1:16" x14ac:dyDescent="0.2">
      <c r="A37" s="254" t="s">
        <v>206</v>
      </c>
      <c r="B37" s="260" t="s">
        <v>1702</v>
      </c>
      <c r="C37" s="254" t="s">
        <v>16</v>
      </c>
      <c r="D37" s="257">
        <v>3.7199999999999998</v>
      </c>
      <c r="E37" s="257">
        <v>1.5663012805776113E-2</v>
      </c>
      <c r="F37" s="201"/>
      <c r="G37" s="201"/>
      <c r="H37" s="201"/>
      <c r="I37" s="201">
        <v>0.87</v>
      </c>
      <c r="J37" s="201">
        <v>0.55000000000000004</v>
      </c>
      <c r="K37" s="201"/>
      <c r="L37" s="201"/>
      <c r="M37" s="201"/>
      <c r="N37" s="201">
        <v>2.2999999999999998</v>
      </c>
      <c r="O37" s="201"/>
      <c r="P37" s="201"/>
    </row>
    <row r="38" spans="1:16" x14ac:dyDescent="0.2">
      <c r="A38" s="254" t="s">
        <v>206</v>
      </c>
      <c r="B38" s="260" t="s">
        <v>1703</v>
      </c>
      <c r="C38" s="254" t="s">
        <v>19</v>
      </c>
      <c r="D38" s="257">
        <v>117.75999999999999</v>
      </c>
      <c r="E38" s="257">
        <v>0.49582698602370834</v>
      </c>
      <c r="F38" s="201">
        <v>0.53</v>
      </c>
      <c r="G38" s="201">
        <v>86.77</v>
      </c>
      <c r="H38" s="201">
        <v>0.28000000000000003</v>
      </c>
      <c r="I38" s="201">
        <v>30.18</v>
      </c>
      <c r="J38" s="201"/>
      <c r="K38" s="201"/>
      <c r="L38" s="201"/>
      <c r="M38" s="201"/>
      <c r="N38" s="201"/>
      <c r="O38" s="201"/>
      <c r="P38" s="201"/>
    </row>
    <row r="39" spans="1:16" ht="25.5" x14ac:dyDescent="0.2">
      <c r="A39" s="254" t="s">
        <v>206</v>
      </c>
      <c r="B39" s="260" t="s">
        <v>1704</v>
      </c>
      <c r="C39" s="262" t="s">
        <v>20</v>
      </c>
      <c r="D39" s="257">
        <v>0.85000000000000009</v>
      </c>
      <c r="E39" s="257">
        <v>3.5789142163735743E-3</v>
      </c>
      <c r="F39" s="201">
        <v>0.05</v>
      </c>
      <c r="G39" s="201">
        <v>0.38</v>
      </c>
      <c r="H39" s="201">
        <v>0.19</v>
      </c>
      <c r="I39" s="201">
        <v>0.05</v>
      </c>
      <c r="J39" s="201">
        <v>0.03</v>
      </c>
      <c r="K39" s="201"/>
      <c r="L39" s="201">
        <v>0.12</v>
      </c>
      <c r="M39" s="201">
        <v>0.03</v>
      </c>
      <c r="N39" s="201"/>
      <c r="O39" s="201"/>
      <c r="P39" s="201"/>
    </row>
    <row r="40" spans="1:16" ht="25.5" x14ac:dyDescent="0.2">
      <c r="A40" s="254" t="s">
        <v>206</v>
      </c>
      <c r="B40" s="260" t="s">
        <v>1705</v>
      </c>
      <c r="C40" s="262" t="s">
        <v>1706</v>
      </c>
      <c r="D40" s="257">
        <v>0</v>
      </c>
      <c r="E40" s="257">
        <v>0</v>
      </c>
      <c r="F40" s="201"/>
      <c r="G40" s="201"/>
      <c r="H40" s="201"/>
      <c r="I40" s="201">
        <v>0</v>
      </c>
      <c r="J40" s="201">
        <v>0</v>
      </c>
      <c r="K40" s="201">
        <v>0</v>
      </c>
      <c r="L40" s="201">
        <v>0</v>
      </c>
      <c r="M40" s="201">
        <v>0</v>
      </c>
      <c r="N40" s="201">
        <v>0</v>
      </c>
      <c r="O40" s="201"/>
      <c r="P40" s="201"/>
    </row>
    <row r="41" spans="1:16" x14ac:dyDescent="0.2">
      <c r="A41" s="254" t="s">
        <v>206</v>
      </c>
      <c r="B41" s="260" t="s">
        <v>1707</v>
      </c>
      <c r="C41" s="254" t="s">
        <v>22</v>
      </c>
      <c r="D41" s="257">
        <v>26.34</v>
      </c>
      <c r="E41" s="257">
        <v>0.110904235834447</v>
      </c>
      <c r="F41" s="201"/>
      <c r="G41" s="201">
        <v>4.32</v>
      </c>
      <c r="H41" s="201"/>
      <c r="I41" s="201">
        <v>1.42</v>
      </c>
      <c r="J41" s="201"/>
      <c r="K41" s="201">
        <v>16.760000000000002</v>
      </c>
      <c r="L41" s="201">
        <v>1.2</v>
      </c>
      <c r="M41" s="201"/>
      <c r="N41" s="201">
        <v>2.64</v>
      </c>
      <c r="O41" s="201"/>
      <c r="P41" s="201"/>
    </row>
    <row r="42" spans="1:16" x14ac:dyDescent="0.2">
      <c r="A42" s="254" t="s">
        <v>206</v>
      </c>
      <c r="B42" s="260" t="s">
        <v>528</v>
      </c>
      <c r="C42" s="254" t="s">
        <v>23</v>
      </c>
      <c r="D42" s="257">
        <v>7.4899999999999993</v>
      </c>
      <c r="E42" s="257">
        <v>3.1536549977221259E-2</v>
      </c>
      <c r="F42" s="202"/>
      <c r="G42" s="202">
        <v>6.6</v>
      </c>
      <c r="H42" s="202">
        <v>0.89</v>
      </c>
      <c r="I42" s="202"/>
      <c r="J42" s="202"/>
      <c r="K42" s="202"/>
      <c r="L42" s="202"/>
      <c r="M42" s="202"/>
      <c r="N42" s="202"/>
      <c r="O42" s="202"/>
      <c r="P42" s="202"/>
    </row>
    <row r="43" spans="1:16" x14ac:dyDescent="0.2">
      <c r="A43" s="254" t="s">
        <v>206</v>
      </c>
      <c r="B43" s="263" t="s">
        <v>1708</v>
      </c>
      <c r="C43" s="254" t="s">
        <v>1111</v>
      </c>
      <c r="D43" s="257">
        <v>8.49</v>
      </c>
      <c r="E43" s="257">
        <v>3.5747037290601941E-2</v>
      </c>
      <c r="F43" s="206">
        <v>1.74</v>
      </c>
      <c r="G43" s="206">
        <v>0.53</v>
      </c>
      <c r="H43" s="206"/>
      <c r="I43" s="206">
        <v>0.45</v>
      </c>
      <c r="J43" s="206">
        <v>0.34</v>
      </c>
      <c r="K43" s="206">
        <v>2.5499999999999998</v>
      </c>
      <c r="L43" s="206">
        <v>2.58</v>
      </c>
      <c r="M43" s="206">
        <v>0.3</v>
      </c>
      <c r="N43" s="206"/>
      <c r="O43" s="206"/>
      <c r="P43" s="206"/>
    </row>
    <row r="44" spans="1:16" ht="25.5" x14ac:dyDescent="0.2">
      <c r="A44" s="254" t="s">
        <v>206</v>
      </c>
      <c r="B44" s="263" t="s">
        <v>1709</v>
      </c>
      <c r="C44" s="254" t="s">
        <v>28</v>
      </c>
      <c r="D44" s="257">
        <v>66.040000000000006</v>
      </c>
      <c r="E44" s="257">
        <v>0.27806058217565988</v>
      </c>
      <c r="F44" s="206">
        <v>9.2899999999999991</v>
      </c>
      <c r="G44" s="206">
        <v>9.57</v>
      </c>
      <c r="H44" s="206">
        <v>4.07</v>
      </c>
      <c r="I44" s="206">
        <v>13.54</v>
      </c>
      <c r="J44" s="206">
        <v>8.8699999999999992</v>
      </c>
      <c r="K44" s="206">
        <v>5.38</v>
      </c>
      <c r="L44" s="206">
        <v>9.11</v>
      </c>
      <c r="M44" s="206">
        <v>4.9800000000000004</v>
      </c>
      <c r="N44" s="206">
        <v>1.23</v>
      </c>
      <c r="O44" s="206"/>
      <c r="P44" s="206"/>
    </row>
    <row r="45" spans="1:16" ht="25.5" x14ac:dyDescent="0.2">
      <c r="A45" s="254" t="s">
        <v>206</v>
      </c>
      <c r="B45" s="260" t="s">
        <v>1710</v>
      </c>
      <c r="C45" s="254" t="s">
        <v>1711</v>
      </c>
      <c r="D45" s="257">
        <v>0</v>
      </c>
      <c r="E45" s="257">
        <v>0</v>
      </c>
      <c r="F45" s="201"/>
      <c r="G45" s="201"/>
      <c r="H45" s="201"/>
      <c r="I45" s="201"/>
      <c r="J45" s="201"/>
      <c r="K45" s="201"/>
      <c r="L45" s="201"/>
      <c r="M45" s="201"/>
      <c r="N45" s="201"/>
      <c r="O45" s="201"/>
      <c r="P45" s="201"/>
    </row>
    <row r="46" spans="1:16" x14ac:dyDescent="0.2">
      <c r="A46" s="254" t="s">
        <v>206</v>
      </c>
      <c r="B46" s="260" t="s">
        <v>1712</v>
      </c>
      <c r="C46" s="254" t="s">
        <v>1713</v>
      </c>
      <c r="D46" s="257">
        <v>0</v>
      </c>
      <c r="E46" s="257">
        <v>0</v>
      </c>
      <c r="F46" s="201"/>
      <c r="G46" s="201"/>
      <c r="H46" s="201"/>
      <c r="I46" s="201"/>
      <c r="J46" s="201"/>
      <c r="K46" s="201"/>
      <c r="L46" s="201"/>
      <c r="M46" s="201"/>
      <c r="N46" s="201"/>
      <c r="O46" s="201"/>
      <c r="P46" s="201"/>
    </row>
    <row r="47" spans="1:16" x14ac:dyDescent="0.2">
      <c r="A47" s="254" t="s">
        <v>206</v>
      </c>
      <c r="B47" s="260" t="s">
        <v>211</v>
      </c>
      <c r="C47" s="254" t="s">
        <v>21</v>
      </c>
      <c r="D47" s="257">
        <v>3.26</v>
      </c>
      <c r="E47" s="257">
        <v>1.3726188641621003E-2</v>
      </c>
      <c r="F47" s="201">
        <v>0.33</v>
      </c>
      <c r="G47" s="201">
        <v>0.1</v>
      </c>
      <c r="H47" s="201">
        <v>0.55000000000000004</v>
      </c>
      <c r="I47" s="201">
        <v>0.14000000000000001</v>
      </c>
      <c r="J47" s="201">
        <v>1.02</v>
      </c>
      <c r="K47" s="201">
        <v>0.74</v>
      </c>
      <c r="L47" s="201">
        <v>0.19</v>
      </c>
      <c r="M47" s="201"/>
      <c r="N47" s="201">
        <v>0.19</v>
      </c>
      <c r="O47" s="201"/>
      <c r="P47" s="201"/>
    </row>
    <row r="48" spans="1:16" x14ac:dyDescent="0.2">
      <c r="A48" s="251" t="s">
        <v>1714</v>
      </c>
      <c r="B48" s="252" t="s">
        <v>1715</v>
      </c>
      <c r="C48" s="251" t="s">
        <v>1716</v>
      </c>
      <c r="D48" s="253">
        <v>0</v>
      </c>
      <c r="E48" s="253">
        <v>0</v>
      </c>
      <c r="F48" s="200"/>
      <c r="G48" s="200"/>
      <c r="H48" s="200"/>
      <c r="I48" s="200"/>
      <c r="J48" s="200"/>
      <c r="K48" s="200"/>
      <c r="L48" s="200"/>
      <c r="M48" s="200"/>
      <c r="N48" s="200"/>
      <c r="O48" s="200"/>
      <c r="P48" s="200"/>
    </row>
    <row r="49" spans="1:16" x14ac:dyDescent="0.2">
      <c r="A49" s="251" t="s">
        <v>1717</v>
      </c>
      <c r="B49" s="261" t="s">
        <v>1718</v>
      </c>
      <c r="C49" s="251" t="s">
        <v>29</v>
      </c>
      <c r="D49" s="253">
        <v>4.6900000000000004</v>
      </c>
      <c r="E49" s="253">
        <v>1.9747185499755373E-2</v>
      </c>
      <c r="F49" s="204">
        <v>0.09</v>
      </c>
      <c r="G49" s="204">
        <v>0.2</v>
      </c>
      <c r="H49" s="204">
        <v>7.0000000000000007E-2</v>
      </c>
      <c r="I49" s="204">
        <v>0.49</v>
      </c>
      <c r="J49" s="204">
        <v>0.56999999999999995</v>
      </c>
      <c r="K49" s="204">
        <v>2.21</v>
      </c>
      <c r="L49" s="204">
        <v>0.18</v>
      </c>
      <c r="M49" s="204">
        <v>0.72</v>
      </c>
      <c r="N49" s="204">
        <v>0.16</v>
      </c>
      <c r="O49" s="204"/>
      <c r="P49" s="204"/>
    </row>
    <row r="50" spans="1:16" ht="25.5" x14ac:dyDescent="0.2">
      <c r="A50" s="251" t="s">
        <v>1719</v>
      </c>
      <c r="B50" s="261" t="s">
        <v>1720</v>
      </c>
      <c r="C50" s="251" t="s">
        <v>30</v>
      </c>
      <c r="D50" s="253">
        <v>0.25</v>
      </c>
      <c r="E50" s="253">
        <v>1.052621828345169E-3</v>
      </c>
      <c r="F50" s="204"/>
      <c r="G50" s="204">
        <v>0.25</v>
      </c>
      <c r="H50" s="204"/>
      <c r="I50" s="204"/>
      <c r="J50" s="204"/>
      <c r="K50" s="204"/>
      <c r="L50" s="204"/>
      <c r="M50" s="204"/>
      <c r="N50" s="204"/>
      <c r="O50" s="204"/>
      <c r="P50" s="204"/>
    </row>
    <row r="51" spans="1:16" x14ac:dyDescent="0.2">
      <c r="A51" s="251" t="s">
        <v>1721</v>
      </c>
      <c r="B51" s="252" t="s">
        <v>1722</v>
      </c>
      <c r="C51" s="251" t="s">
        <v>24</v>
      </c>
      <c r="D51" s="253">
        <v>889.62</v>
      </c>
      <c r="E51" s="253">
        <v>3.745733723729717</v>
      </c>
      <c r="F51" s="205">
        <v>162.49</v>
      </c>
      <c r="G51" s="205">
        <v>216.53</v>
      </c>
      <c r="H51" s="205"/>
      <c r="I51" s="205">
        <v>155.94</v>
      </c>
      <c r="J51" s="205">
        <v>98.88</v>
      </c>
      <c r="K51" s="205">
        <v>79.430000000000007</v>
      </c>
      <c r="L51" s="205">
        <v>67.540000000000006</v>
      </c>
      <c r="M51" s="205">
        <v>80.58</v>
      </c>
      <c r="N51" s="205">
        <v>28.23</v>
      </c>
      <c r="O51" s="205"/>
      <c r="P51" s="205"/>
    </row>
    <row r="52" spans="1:16" x14ac:dyDescent="0.2">
      <c r="A52" s="251" t="s">
        <v>1723</v>
      </c>
      <c r="B52" s="252" t="s">
        <v>1724</v>
      </c>
      <c r="C52" s="251" t="s">
        <v>25</v>
      </c>
      <c r="D52" s="253">
        <v>100.04</v>
      </c>
      <c r="E52" s="253">
        <v>0.42121715083060279</v>
      </c>
      <c r="F52" s="204"/>
      <c r="G52" s="204"/>
      <c r="H52" s="204">
        <v>100.04</v>
      </c>
      <c r="I52" s="204"/>
      <c r="J52" s="204"/>
      <c r="K52" s="204"/>
      <c r="L52" s="204"/>
      <c r="M52" s="204"/>
      <c r="N52" s="204"/>
      <c r="O52" s="204"/>
      <c r="P52" s="204"/>
    </row>
    <row r="53" spans="1:16" x14ac:dyDescent="0.2">
      <c r="A53" s="251" t="s">
        <v>1725</v>
      </c>
      <c r="B53" s="252" t="s">
        <v>578</v>
      </c>
      <c r="C53" s="251" t="s">
        <v>26</v>
      </c>
      <c r="D53" s="253">
        <v>18.189999999999994</v>
      </c>
      <c r="E53" s="253">
        <v>7.6588764230394471E-2</v>
      </c>
      <c r="F53" s="204">
        <v>1.65</v>
      </c>
      <c r="G53" s="204">
        <v>3.28</v>
      </c>
      <c r="H53" s="204">
        <v>5.56</v>
      </c>
      <c r="I53" s="204">
        <v>1.7</v>
      </c>
      <c r="J53" s="204">
        <v>0.77</v>
      </c>
      <c r="K53" s="204">
        <v>1.54</v>
      </c>
      <c r="L53" s="204">
        <v>2.1800000000000002</v>
      </c>
      <c r="M53" s="204">
        <v>0.9</v>
      </c>
      <c r="N53" s="204">
        <v>0.61</v>
      </c>
      <c r="O53" s="204"/>
      <c r="P53" s="204"/>
    </row>
    <row r="54" spans="1:16" ht="25.5" x14ac:dyDescent="0.2">
      <c r="A54" s="251" t="s">
        <v>1726</v>
      </c>
      <c r="B54" s="252" t="s">
        <v>1727</v>
      </c>
      <c r="C54" s="251" t="s">
        <v>27</v>
      </c>
      <c r="D54" s="253">
        <v>3.37</v>
      </c>
      <c r="E54" s="253">
        <v>1.4189342246092879E-2</v>
      </c>
      <c r="F54" s="204">
        <v>1.05</v>
      </c>
      <c r="G54" s="204">
        <v>0.9</v>
      </c>
      <c r="H54" s="204">
        <v>0.04</v>
      </c>
      <c r="I54" s="204">
        <v>0.09</v>
      </c>
      <c r="J54" s="204">
        <v>0.1</v>
      </c>
      <c r="K54" s="204"/>
      <c r="L54" s="204"/>
      <c r="M54" s="204"/>
      <c r="N54" s="204">
        <v>1.19</v>
      </c>
      <c r="O54" s="204"/>
      <c r="P54" s="204"/>
    </row>
    <row r="55" spans="1:16" x14ac:dyDescent="0.2">
      <c r="A55" s="251" t="s">
        <v>1728</v>
      </c>
      <c r="B55" s="252" t="s">
        <v>1729</v>
      </c>
      <c r="C55" s="251" t="s">
        <v>1730</v>
      </c>
      <c r="D55" s="253">
        <v>0</v>
      </c>
      <c r="E55" s="253">
        <v>0</v>
      </c>
      <c r="F55" s="204"/>
      <c r="G55" s="204"/>
      <c r="H55" s="204"/>
      <c r="I55" s="204"/>
      <c r="J55" s="204"/>
      <c r="K55" s="204"/>
      <c r="L55" s="204"/>
      <c r="M55" s="204"/>
      <c r="N55" s="204"/>
      <c r="O55" s="204"/>
      <c r="P55" s="204"/>
    </row>
    <row r="56" spans="1:16" x14ac:dyDescent="0.2">
      <c r="A56" s="251" t="s">
        <v>1731</v>
      </c>
      <c r="B56" s="261" t="s">
        <v>1732</v>
      </c>
      <c r="C56" s="251" t="s">
        <v>1733</v>
      </c>
      <c r="D56" s="253">
        <v>4.84</v>
      </c>
      <c r="E56" s="253">
        <v>2.0378758596762473E-2</v>
      </c>
      <c r="F56" s="204">
        <v>7.0000000000000007E-2</v>
      </c>
      <c r="G56" s="204">
        <v>0.15</v>
      </c>
      <c r="H56" s="204"/>
      <c r="I56" s="204">
        <v>2.2400000000000002</v>
      </c>
      <c r="J56" s="204">
        <v>0.28000000000000003</v>
      </c>
      <c r="K56" s="204">
        <v>7.0000000000000007E-2</v>
      </c>
      <c r="L56" s="204">
        <v>0.18</v>
      </c>
      <c r="M56" s="204">
        <v>1.8</v>
      </c>
      <c r="N56" s="204">
        <v>0.05</v>
      </c>
      <c r="O56" s="204"/>
      <c r="P56" s="204"/>
    </row>
    <row r="57" spans="1:16" x14ac:dyDescent="0.2">
      <c r="A57" s="251" t="s">
        <v>1734</v>
      </c>
      <c r="B57" s="261" t="s">
        <v>1735</v>
      </c>
      <c r="C57" s="251" t="s">
        <v>1736</v>
      </c>
      <c r="D57" s="253">
        <v>448.32000000000005</v>
      </c>
      <c r="E57" s="253">
        <v>1.8876456723348249</v>
      </c>
      <c r="F57" s="204">
        <v>118.09</v>
      </c>
      <c r="G57" s="204">
        <v>84.33</v>
      </c>
      <c r="H57" s="204"/>
      <c r="I57" s="204">
        <v>112.33</v>
      </c>
      <c r="J57" s="204">
        <v>29.53</v>
      </c>
      <c r="K57" s="204">
        <v>15.16</v>
      </c>
      <c r="L57" s="204">
        <v>22.98</v>
      </c>
      <c r="M57" s="204">
        <v>65.900000000000006</v>
      </c>
      <c r="N57" s="204"/>
      <c r="O57" s="204"/>
      <c r="P57" s="204"/>
    </row>
    <row r="58" spans="1:16" x14ac:dyDescent="0.2">
      <c r="A58" s="251" t="s">
        <v>1737</v>
      </c>
      <c r="B58" s="261" t="s">
        <v>1738</v>
      </c>
      <c r="C58" s="251" t="s">
        <v>1739</v>
      </c>
      <c r="D58" s="253">
        <v>0</v>
      </c>
      <c r="E58" s="253">
        <v>0</v>
      </c>
      <c r="F58" s="204"/>
      <c r="G58" s="204"/>
      <c r="H58" s="204"/>
      <c r="I58" s="204"/>
      <c r="J58" s="204"/>
      <c r="K58" s="204"/>
      <c r="L58" s="204"/>
      <c r="M58" s="204"/>
      <c r="N58" s="204"/>
      <c r="O58" s="204"/>
      <c r="P58" s="204"/>
    </row>
    <row r="59" spans="1:16" x14ac:dyDescent="0.2">
      <c r="A59" s="251" t="s">
        <v>1740</v>
      </c>
      <c r="B59" s="261" t="s">
        <v>1741</v>
      </c>
      <c r="C59" s="251" t="s">
        <v>1112</v>
      </c>
      <c r="D59" s="253">
        <v>1.29</v>
      </c>
      <c r="E59" s="253">
        <v>5.4315286342610722E-3</v>
      </c>
      <c r="F59" s="204"/>
      <c r="G59" s="204"/>
      <c r="H59" s="204"/>
      <c r="I59" s="204"/>
      <c r="J59" s="204"/>
      <c r="K59" s="204"/>
      <c r="L59" s="204">
        <v>0.3</v>
      </c>
      <c r="M59" s="204"/>
      <c r="N59" s="204">
        <v>0.99</v>
      </c>
      <c r="O59" s="204"/>
      <c r="P59" s="204"/>
    </row>
    <row r="60" spans="1:16" x14ac:dyDescent="0.2">
      <c r="A60" s="248">
        <v>3</v>
      </c>
      <c r="B60" s="249" t="s">
        <v>1742</v>
      </c>
      <c r="C60" s="248" t="s">
        <v>1743</v>
      </c>
      <c r="D60" s="250">
        <v>0</v>
      </c>
      <c r="E60" s="250">
        <v>0</v>
      </c>
      <c r="F60" s="207"/>
      <c r="G60" s="207"/>
      <c r="H60" s="207"/>
      <c r="I60" s="207"/>
      <c r="J60" s="207"/>
      <c r="K60" s="207"/>
      <c r="L60" s="207">
        <v>0</v>
      </c>
      <c r="M60" s="207">
        <v>0</v>
      </c>
      <c r="N60" s="207">
        <v>0</v>
      </c>
      <c r="O60" s="207"/>
      <c r="P60" s="207"/>
    </row>
    <row r="61" spans="1:16" x14ac:dyDescent="0.2">
      <c r="A61" s="248">
        <v>4</v>
      </c>
      <c r="B61" s="249" t="s">
        <v>1744</v>
      </c>
      <c r="C61" s="248" t="s">
        <v>1745</v>
      </c>
      <c r="D61" s="250">
        <v>0</v>
      </c>
      <c r="E61" s="250">
        <v>0</v>
      </c>
      <c r="F61" s="207"/>
      <c r="G61" s="207"/>
      <c r="H61" s="207"/>
      <c r="I61" s="208"/>
      <c r="J61" s="207"/>
      <c r="K61" s="207"/>
      <c r="L61" s="207">
        <v>0</v>
      </c>
      <c r="M61" s="207">
        <v>0</v>
      </c>
      <c r="N61" s="207">
        <v>0</v>
      </c>
      <c r="O61" s="207"/>
      <c r="P61" s="207"/>
    </row>
    <row r="62" spans="1:16" x14ac:dyDescent="0.2">
      <c r="A62" s="248">
        <v>5</v>
      </c>
      <c r="B62" s="249" t="s">
        <v>1746</v>
      </c>
      <c r="C62" s="248" t="s">
        <v>1747</v>
      </c>
      <c r="D62" s="250">
        <v>0</v>
      </c>
      <c r="E62" s="250">
        <v>0</v>
      </c>
      <c r="F62" s="207"/>
      <c r="G62" s="207"/>
      <c r="H62" s="207"/>
      <c r="I62" s="207"/>
      <c r="J62" s="207"/>
      <c r="K62" s="207"/>
      <c r="L62" s="207">
        <v>0</v>
      </c>
      <c r="M62" s="207">
        <v>0</v>
      </c>
      <c r="N62" s="207">
        <v>0</v>
      </c>
      <c r="O62" s="207"/>
      <c r="P62" s="207"/>
    </row>
    <row r="63" spans="1:16" x14ac:dyDescent="0.2">
      <c r="A63" s="264">
        <v>6</v>
      </c>
      <c r="B63" s="265" t="s">
        <v>1748</v>
      </c>
      <c r="C63" s="264" t="s">
        <v>1749</v>
      </c>
      <c r="D63" s="250">
        <v>657.58999999999992</v>
      </c>
      <c r="E63" s="266">
        <v>2.7687743524059982</v>
      </c>
      <c r="F63" s="266"/>
      <c r="G63" s="266"/>
      <c r="H63" s="266">
        <v>657.58999999999992</v>
      </c>
      <c r="I63" s="266"/>
      <c r="J63" s="266"/>
      <c r="K63" s="266"/>
      <c r="L63" s="266">
        <v>0</v>
      </c>
      <c r="M63" s="266">
        <v>0</v>
      </c>
      <c r="N63" s="266">
        <v>0</v>
      </c>
      <c r="O63" s="266"/>
      <c r="P63" s="266"/>
    </row>
    <row r="64" spans="1:16" x14ac:dyDescent="0.2">
      <c r="A64" s="72" t="s">
        <v>1750</v>
      </c>
      <c r="B64" s="93"/>
      <c r="C64" s="93"/>
      <c r="D64" s="93"/>
      <c r="E64" s="93"/>
      <c r="F64" s="94"/>
      <c r="G64" s="94"/>
      <c r="H64" s="94"/>
      <c r="I64" s="94"/>
      <c r="J64" s="94"/>
      <c r="K64" s="94"/>
      <c r="L64" s="94"/>
      <c r="M64" s="94"/>
      <c r="N64" s="94"/>
      <c r="O64" s="94"/>
      <c r="P64" s="94"/>
    </row>
  </sheetData>
  <mergeCells count="9">
    <mergeCell ref="A1:B1"/>
    <mergeCell ref="A2:P2"/>
    <mergeCell ref="A3:P3"/>
    <mergeCell ref="A4:A5"/>
    <mergeCell ref="B4:B5"/>
    <mergeCell ref="C4:C5"/>
    <mergeCell ref="D4:D5"/>
    <mergeCell ref="E4:E5"/>
    <mergeCell ref="F4:N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Zeros="0" workbookViewId="0">
      <pane ySplit="5" topLeftCell="A6" activePane="bottomLeft" state="frozen"/>
      <selection activeCell="C109" sqref="C109"/>
      <selection pane="bottomLeft" activeCell="C109" sqref="C109"/>
    </sheetView>
  </sheetViews>
  <sheetFormatPr defaultRowHeight="12.75" x14ac:dyDescent="0.2"/>
  <cols>
    <col min="1" max="1" width="4.42578125" style="146" customWidth="1"/>
    <col min="2" max="2" width="4.42578125" style="146" hidden="1" customWidth="1"/>
    <col min="3" max="3" width="34.5703125" style="146" customWidth="1"/>
    <col min="4" max="4" width="9.140625" style="139" customWidth="1"/>
    <col min="5" max="7" width="9.140625" style="155"/>
    <col min="8" max="8" width="17.85546875" style="139" customWidth="1"/>
    <col min="9" max="9" width="12.140625" style="139" customWidth="1"/>
    <col min="10" max="10" width="14.140625" style="139" customWidth="1"/>
    <col min="11" max="11" width="15.7109375" style="139" hidden="1" customWidth="1"/>
    <col min="12" max="12" width="16.7109375" style="139" hidden="1" customWidth="1"/>
    <col min="13" max="13" width="11" style="139" hidden="1" customWidth="1"/>
    <col min="14" max="15" width="9.85546875" style="139" hidden="1" customWidth="1"/>
    <col min="16" max="16" width="21" style="139" customWidth="1"/>
    <col min="17" max="16384" width="9.140625" style="146"/>
  </cols>
  <sheetData>
    <row r="1" spans="1:16" ht="14.25" x14ac:dyDescent="0.2">
      <c r="A1" s="92" t="s">
        <v>1337</v>
      </c>
    </row>
    <row r="2" spans="1:16" ht="39" customHeight="1" x14ac:dyDescent="0.2">
      <c r="A2" s="448" t="s">
        <v>1626</v>
      </c>
      <c r="B2" s="448"/>
      <c r="C2" s="448"/>
      <c r="D2" s="448"/>
      <c r="E2" s="448"/>
      <c r="F2" s="448"/>
      <c r="G2" s="448"/>
      <c r="H2" s="448"/>
      <c r="I2" s="448"/>
      <c r="J2" s="448"/>
      <c r="K2" s="448"/>
      <c r="L2" s="448"/>
      <c r="M2" s="448"/>
      <c r="N2" s="448"/>
      <c r="O2" s="448"/>
    </row>
    <row r="4" spans="1:16" x14ac:dyDescent="0.2">
      <c r="A4" s="417" t="s">
        <v>0</v>
      </c>
      <c r="B4" s="51"/>
      <c r="C4" s="417" t="s">
        <v>38</v>
      </c>
      <c r="D4" s="417" t="s">
        <v>39</v>
      </c>
      <c r="E4" s="450" t="s">
        <v>1339</v>
      </c>
      <c r="F4" s="450" t="s">
        <v>41</v>
      </c>
      <c r="G4" s="417" t="s">
        <v>42</v>
      </c>
      <c r="H4" s="417"/>
      <c r="I4" s="417" t="s">
        <v>43</v>
      </c>
      <c r="J4" s="417" t="s">
        <v>35</v>
      </c>
      <c r="K4" s="405" t="s">
        <v>36</v>
      </c>
      <c r="L4" s="417" t="s">
        <v>1340</v>
      </c>
      <c r="M4" s="417" t="s">
        <v>1341</v>
      </c>
      <c r="N4" s="417"/>
      <c r="O4" s="407"/>
      <c r="P4" s="417" t="s">
        <v>36</v>
      </c>
    </row>
    <row r="5" spans="1:16" ht="25.5" x14ac:dyDescent="0.2">
      <c r="A5" s="417"/>
      <c r="B5" s="51"/>
      <c r="C5" s="417"/>
      <c r="D5" s="417"/>
      <c r="E5" s="450"/>
      <c r="F5" s="450"/>
      <c r="G5" s="103" t="s">
        <v>44</v>
      </c>
      <c r="H5" s="51" t="s">
        <v>45</v>
      </c>
      <c r="I5" s="417"/>
      <c r="J5" s="417"/>
      <c r="K5" s="406"/>
      <c r="L5" s="417"/>
      <c r="M5" s="51" t="s">
        <v>1342</v>
      </c>
      <c r="N5" s="51" t="s">
        <v>1343</v>
      </c>
      <c r="O5" s="154" t="s">
        <v>1344</v>
      </c>
      <c r="P5" s="417"/>
    </row>
    <row r="6" spans="1:16" ht="25.5" x14ac:dyDescent="0.2">
      <c r="A6" s="107">
        <v>1</v>
      </c>
      <c r="B6" s="126"/>
      <c r="C6" s="126" t="s">
        <v>293</v>
      </c>
      <c r="D6" s="107" t="s">
        <v>17</v>
      </c>
      <c r="E6" s="9">
        <v>0.08</v>
      </c>
      <c r="F6" s="9">
        <v>0</v>
      </c>
      <c r="G6" s="9">
        <v>0.08</v>
      </c>
      <c r="H6" s="10" t="s">
        <v>704</v>
      </c>
      <c r="I6" s="13" t="s">
        <v>53</v>
      </c>
      <c r="J6" s="107"/>
      <c r="K6" s="107"/>
      <c r="L6" s="107"/>
      <c r="M6" s="107"/>
      <c r="N6" s="107"/>
      <c r="O6" s="107"/>
      <c r="P6" s="107"/>
    </row>
    <row r="7" spans="1:16" ht="25.5" x14ac:dyDescent="0.2">
      <c r="A7" s="107">
        <v>2</v>
      </c>
      <c r="B7" s="126"/>
      <c r="C7" s="126" t="s">
        <v>294</v>
      </c>
      <c r="D7" s="107" t="s">
        <v>17</v>
      </c>
      <c r="E7" s="127">
        <v>0.2</v>
      </c>
      <c r="F7" s="127">
        <v>0</v>
      </c>
      <c r="G7" s="127">
        <v>0.2</v>
      </c>
      <c r="H7" s="107" t="s">
        <v>706</v>
      </c>
      <c r="I7" s="107" t="s">
        <v>53</v>
      </c>
      <c r="J7" s="107"/>
      <c r="K7" s="107"/>
      <c r="L7" s="107"/>
      <c r="M7" s="107"/>
      <c r="N7" s="107"/>
      <c r="O7" s="107"/>
      <c r="P7" s="107"/>
    </row>
    <row r="8" spans="1:16" x14ac:dyDescent="0.2">
      <c r="A8" s="107">
        <v>3</v>
      </c>
      <c r="B8" s="126"/>
      <c r="C8" s="126" t="s">
        <v>298</v>
      </c>
      <c r="D8" s="107" t="s">
        <v>17</v>
      </c>
      <c r="E8" s="127">
        <v>0.04</v>
      </c>
      <c r="F8" s="127">
        <v>0</v>
      </c>
      <c r="G8" s="127">
        <v>0.04</v>
      </c>
      <c r="H8" s="107" t="s">
        <v>718</v>
      </c>
      <c r="I8" s="107" t="s">
        <v>48</v>
      </c>
      <c r="J8" s="107"/>
      <c r="K8" s="107"/>
      <c r="L8" s="107"/>
      <c r="M8" s="107"/>
      <c r="N8" s="107"/>
      <c r="O8" s="107"/>
      <c r="P8" s="107"/>
    </row>
    <row r="9" spans="1:16" x14ac:dyDescent="0.2">
      <c r="A9" s="107">
        <v>4</v>
      </c>
      <c r="B9" s="126"/>
      <c r="C9" s="126" t="s">
        <v>299</v>
      </c>
      <c r="D9" s="107" t="s">
        <v>17</v>
      </c>
      <c r="E9" s="127">
        <v>0.04</v>
      </c>
      <c r="F9" s="127">
        <v>0</v>
      </c>
      <c r="G9" s="127">
        <v>0.04</v>
      </c>
      <c r="H9" s="107" t="s">
        <v>718</v>
      </c>
      <c r="I9" s="107" t="s">
        <v>48</v>
      </c>
      <c r="J9" s="107"/>
      <c r="K9" s="107"/>
      <c r="L9" s="107"/>
      <c r="M9" s="107"/>
      <c r="N9" s="107"/>
      <c r="O9" s="107"/>
      <c r="P9" s="107"/>
    </row>
    <row r="10" spans="1:16" x14ac:dyDescent="0.2">
      <c r="A10" s="107">
        <v>5</v>
      </c>
      <c r="B10" s="126"/>
      <c r="C10" s="126" t="s">
        <v>300</v>
      </c>
      <c r="D10" s="107" t="s">
        <v>17</v>
      </c>
      <c r="E10" s="127">
        <v>0.21000000000000002</v>
      </c>
      <c r="F10" s="127">
        <v>0</v>
      </c>
      <c r="G10" s="127">
        <v>0.21</v>
      </c>
      <c r="H10" s="107" t="s">
        <v>719</v>
      </c>
      <c r="I10" s="107" t="s">
        <v>48</v>
      </c>
      <c r="J10" s="107"/>
      <c r="K10" s="107"/>
      <c r="L10" s="107"/>
      <c r="M10" s="107"/>
      <c r="N10" s="107"/>
      <c r="O10" s="107"/>
      <c r="P10" s="107"/>
    </row>
    <row r="11" spans="1:16" x14ac:dyDescent="0.2">
      <c r="A11" s="107">
        <v>6</v>
      </c>
      <c r="B11" s="126"/>
      <c r="C11" s="126" t="s">
        <v>301</v>
      </c>
      <c r="D11" s="107" t="s">
        <v>17</v>
      </c>
      <c r="E11" s="127">
        <v>0.05</v>
      </c>
      <c r="F11" s="127">
        <v>0</v>
      </c>
      <c r="G11" s="127">
        <v>0.05</v>
      </c>
      <c r="H11" s="107" t="s">
        <v>720</v>
      </c>
      <c r="I11" s="107" t="s">
        <v>48</v>
      </c>
      <c r="J11" s="107"/>
      <c r="K11" s="107"/>
      <c r="L11" s="107"/>
      <c r="M11" s="107"/>
      <c r="N11" s="107"/>
      <c r="O11" s="107"/>
      <c r="P11" s="107"/>
    </row>
    <row r="12" spans="1:16" s="147" customFormat="1" ht="25.5" x14ac:dyDescent="0.2">
      <c r="A12" s="107">
        <v>7</v>
      </c>
      <c r="B12" s="141"/>
      <c r="C12" s="126" t="s">
        <v>302</v>
      </c>
      <c r="D12" s="107" t="s">
        <v>17</v>
      </c>
      <c r="E12" s="127">
        <v>0.24000000000000002</v>
      </c>
      <c r="F12" s="127">
        <v>0</v>
      </c>
      <c r="G12" s="127">
        <v>0.24</v>
      </c>
      <c r="H12" s="107" t="s">
        <v>721</v>
      </c>
      <c r="I12" s="107" t="s">
        <v>48</v>
      </c>
      <c r="J12" s="51"/>
      <c r="K12" s="51"/>
      <c r="L12" s="51"/>
      <c r="M12" s="51"/>
      <c r="N12" s="51"/>
      <c r="O12" s="51"/>
      <c r="P12" s="51"/>
    </row>
    <row r="13" spans="1:16" s="147" customFormat="1" ht="25.5" x14ac:dyDescent="0.2">
      <c r="A13" s="107">
        <v>8</v>
      </c>
      <c r="B13" s="141"/>
      <c r="C13" s="126" t="s">
        <v>303</v>
      </c>
      <c r="D13" s="107" t="s">
        <v>17</v>
      </c>
      <c r="E13" s="127">
        <v>0.2</v>
      </c>
      <c r="F13" s="127">
        <v>0</v>
      </c>
      <c r="G13" s="127">
        <v>0.2</v>
      </c>
      <c r="H13" s="107" t="s">
        <v>722</v>
      </c>
      <c r="I13" s="107" t="s">
        <v>48</v>
      </c>
      <c r="J13" s="51"/>
      <c r="K13" s="51"/>
      <c r="L13" s="51"/>
      <c r="M13" s="51"/>
      <c r="N13" s="51"/>
      <c r="O13" s="51"/>
      <c r="P13" s="51"/>
    </row>
    <row r="14" spans="1:16" s="147" customFormat="1" ht="38.25" x14ac:dyDescent="0.2">
      <c r="A14" s="107">
        <v>9</v>
      </c>
      <c r="B14" s="141"/>
      <c r="C14" s="126" t="s">
        <v>304</v>
      </c>
      <c r="D14" s="107" t="s">
        <v>17</v>
      </c>
      <c r="E14" s="127">
        <v>0.38000000000000006</v>
      </c>
      <c r="F14" s="127">
        <v>0</v>
      </c>
      <c r="G14" s="127">
        <v>0.38</v>
      </c>
      <c r="H14" s="107" t="s">
        <v>723</v>
      </c>
      <c r="I14" s="107" t="s">
        <v>48</v>
      </c>
      <c r="J14" s="51"/>
      <c r="K14" s="51"/>
      <c r="L14" s="51"/>
      <c r="M14" s="51"/>
      <c r="N14" s="51"/>
      <c r="O14" s="51"/>
      <c r="P14" s="51"/>
    </row>
    <row r="15" spans="1:16" ht="38.25" x14ac:dyDescent="0.2">
      <c r="A15" s="107">
        <v>10</v>
      </c>
      <c r="B15" s="126"/>
      <c r="C15" s="126" t="s">
        <v>305</v>
      </c>
      <c r="D15" s="107" t="s">
        <v>17</v>
      </c>
      <c r="E15" s="127">
        <v>0.13</v>
      </c>
      <c r="F15" s="127">
        <v>0</v>
      </c>
      <c r="G15" s="127">
        <v>0.13</v>
      </c>
      <c r="H15" s="107" t="s">
        <v>724</v>
      </c>
      <c r="I15" s="107" t="s">
        <v>48</v>
      </c>
      <c r="J15" s="107"/>
      <c r="K15" s="107"/>
      <c r="L15" s="107"/>
      <c r="M15" s="107"/>
      <c r="N15" s="107"/>
      <c r="O15" s="107"/>
      <c r="P15" s="107"/>
    </row>
    <row r="16" spans="1:16" ht="25.5" x14ac:dyDescent="0.2">
      <c r="A16" s="107">
        <v>11</v>
      </c>
      <c r="B16" s="126"/>
      <c r="C16" s="126" t="s">
        <v>306</v>
      </c>
      <c r="D16" s="107" t="s">
        <v>17</v>
      </c>
      <c r="E16" s="127">
        <v>0.56999999999999995</v>
      </c>
      <c r="F16" s="127">
        <v>0</v>
      </c>
      <c r="G16" s="127">
        <v>0.56999999999999995</v>
      </c>
      <c r="H16" s="107" t="s">
        <v>725</v>
      </c>
      <c r="I16" s="107" t="s">
        <v>48</v>
      </c>
      <c r="J16" s="107"/>
      <c r="K16" s="107"/>
      <c r="L16" s="107"/>
      <c r="M16" s="107"/>
      <c r="N16" s="107"/>
      <c r="O16" s="107"/>
      <c r="P16" s="107"/>
    </row>
    <row r="17" spans="1:16" x14ac:dyDescent="0.2">
      <c r="A17" s="107">
        <v>12</v>
      </c>
      <c r="B17" s="126"/>
      <c r="C17" s="126" t="s">
        <v>307</v>
      </c>
      <c r="D17" s="107" t="s">
        <v>17</v>
      </c>
      <c r="E17" s="111">
        <v>0.04</v>
      </c>
      <c r="F17" s="111">
        <v>0</v>
      </c>
      <c r="G17" s="111">
        <v>0.04</v>
      </c>
      <c r="H17" s="107" t="s">
        <v>726</v>
      </c>
      <c r="I17" s="107" t="s">
        <v>48</v>
      </c>
      <c r="J17" s="107"/>
      <c r="K17" s="107"/>
      <c r="L17" s="107"/>
      <c r="M17" s="107"/>
      <c r="N17" s="107"/>
      <c r="O17" s="107"/>
      <c r="P17" s="107"/>
    </row>
    <row r="18" spans="1:16" ht="63.75" x14ac:dyDescent="0.2">
      <c r="A18" s="107">
        <v>13</v>
      </c>
      <c r="B18" s="126"/>
      <c r="C18" s="126" t="s">
        <v>308</v>
      </c>
      <c r="D18" s="107" t="s">
        <v>17</v>
      </c>
      <c r="E18" s="111">
        <v>5.63</v>
      </c>
      <c r="F18" s="111">
        <v>0</v>
      </c>
      <c r="G18" s="111">
        <v>5.63</v>
      </c>
      <c r="H18" s="107" t="s">
        <v>727</v>
      </c>
      <c r="I18" s="107" t="s">
        <v>48</v>
      </c>
      <c r="J18" s="107"/>
      <c r="K18" s="107"/>
      <c r="L18" s="107"/>
      <c r="M18" s="107"/>
      <c r="N18" s="107"/>
      <c r="O18" s="107"/>
      <c r="P18" s="107"/>
    </row>
    <row r="19" spans="1:16" s="147" customFormat="1" ht="25.5" x14ac:dyDescent="0.2">
      <c r="A19" s="107">
        <v>14</v>
      </c>
      <c r="B19" s="141"/>
      <c r="C19" s="126" t="s">
        <v>309</v>
      </c>
      <c r="D19" s="107" t="s">
        <v>17</v>
      </c>
      <c r="E19" s="111">
        <v>0.32999999999999996</v>
      </c>
      <c r="F19" s="111">
        <v>0</v>
      </c>
      <c r="G19" s="111">
        <v>0.33</v>
      </c>
      <c r="H19" s="107" t="s">
        <v>728</v>
      </c>
      <c r="I19" s="107" t="s">
        <v>48</v>
      </c>
      <c r="J19" s="51"/>
      <c r="K19" s="51"/>
      <c r="L19" s="51"/>
      <c r="M19" s="51"/>
      <c r="N19" s="51"/>
      <c r="O19" s="51"/>
      <c r="P19" s="51"/>
    </row>
    <row r="20" spans="1:16" s="147" customFormat="1" ht="25.5" x14ac:dyDescent="0.2">
      <c r="A20" s="107">
        <v>15</v>
      </c>
      <c r="B20" s="141"/>
      <c r="C20" s="126" t="s">
        <v>355</v>
      </c>
      <c r="D20" s="107" t="s">
        <v>17</v>
      </c>
      <c r="E20" s="111">
        <v>0.09</v>
      </c>
      <c r="F20" s="111">
        <v>0</v>
      </c>
      <c r="G20" s="111">
        <v>0.09</v>
      </c>
      <c r="H20" s="107" t="s">
        <v>766</v>
      </c>
      <c r="I20" s="107" t="s">
        <v>52</v>
      </c>
      <c r="J20" s="51"/>
      <c r="K20" s="51"/>
      <c r="L20" s="51"/>
      <c r="M20" s="51"/>
      <c r="N20" s="51"/>
      <c r="O20" s="51"/>
      <c r="P20" s="51"/>
    </row>
    <row r="21" spans="1:16" s="147" customFormat="1" ht="25.5" x14ac:dyDescent="0.2">
      <c r="A21" s="107">
        <v>16</v>
      </c>
      <c r="B21" s="141"/>
      <c r="C21" s="126" t="s">
        <v>281</v>
      </c>
      <c r="D21" s="107" t="s">
        <v>11</v>
      </c>
      <c r="E21" s="111">
        <v>3.39</v>
      </c>
      <c r="F21" s="111">
        <v>0</v>
      </c>
      <c r="G21" s="111">
        <v>3.39</v>
      </c>
      <c r="H21" s="107" t="s">
        <v>698</v>
      </c>
      <c r="I21" s="107" t="s">
        <v>70</v>
      </c>
      <c r="J21" s="107" t="s">
        <v>1628</v>
      </c>
      <c r="K21" s="51"/>
      <c r="L21" s="51"/>
      <c r="M21" s="51"/>
      <c r="N21" s="51"/>
      <c r="O21" s="51"/>
      <c r="P21" s="51"/>
    </row>
    <row r="23" spans="1:16" s="71" customFormat="1" x14ac:dyDescent="0.2">
      <c r="D23" s="148"/>
      <c r="E23" s="156"/>
      <c r="F23" s="156"/>
      <c r="G23" s="156"/>
      <c r="H23" s="148"/>
      <c r="I23" s="148"/>
      <c r="J23" s="148"/>
      <c r="K23" s="148"/>
      <c r="L23" s="148"/>
      <c r="M23" s="148"/>
      <c r="N23" s="148"/>
      <c r="O23" s="148"/>
      <c r="P23" s="148"/>
    </row>
    <row r="25" spans="1:16" s="71" customFormat="1" x14ac:dyDescent="0.2">
      <c r="D25" s="148"/>
      <c r="E25" s="156"/>
      <c r="F25" s="156"/>
      <c r="G25" s="156"/>
      <c r="H25" s="148"/>
      <c r="I25" s="148"/>
      <c r="J25" s="148"/>
      <c r="K25" s="148"/>
      <c r="L25" s="148"/>
      <c r="M25" s="148"/>
      <c r="N25" s="148"/>
      <c r="O25" s="148"/>
      <c r="P25" s="148"/>
    </row>
    <row r="26" spans="1:16" s="71" customFormat="1" x14ac:dyDescent="0.2">
      <c r="D26" s="148"/>
      <c r="E26" s="156"/>
      <c r="F26" s="156"/>
      <c r="G26" s="156"/>
      <c r="H26" s="148"/>
      <c r="I26" s="148"/>
      <c r="J26" s="148"/>
      <c r="K26" s="148"/>
      <c r="L26" s="148"/>
      <c r="M26" s="148"/>
      <c r="N26" s="148"/>
      <c r="O26" s="148"/>
      <c r="P26" s="148"/>
    </row>
    <row r="27" spans="1:16" s="71" customFormat="1" x14ac:dyDescent="0.2">
      <c r="D27" s="148"/>
      <c r="E27" s="156"/>
      <c r="F27" s="156"/>
      <c r="G27" s="156"/>
      <c r="H27" s="148"/>
      <c r="I27" s="148"/>
      <c r="J27" s="148"/>
      <c r="K27" s="148"/>
      <c r="L27" s="148"/>
      <c r="M27" s="148"/>
      <c r="N27" s="148"/>
      <c r="O27" s="148"/>
      <c r="P27" s="148"/>
    </row>
    <row r="29" spans="1:16" s="147" customFormat="1" x14ac:dyDescent="0.2">
      <c r="D29" s="145"/>
      <c r="E29" s="157"/>
      <c r="F29" s="157"/>
      <c r="G29" s="157"/>
      <c r="H29" s="145"/>
      <c r="I29" s="145"/>
      <c r="J29" s="145"/>
      <c r="K29" s="145"/>
      <c r="L29" s="145"/>
      <c r="M29" s="145"/>
      <c r="N29" s="145"/>
      <c r="O29" s="145"/>
      <c r="P29" s="145"/>
    </row>
  </sheetData>
  <mergeCells count="13">
    <mergeCell ref="L4:L5"/>
    <mergeCell ref="M4:O4"/>
    <mergeCell ref="P4:P5"/>
    <mergeCell ref="A2:O2"/>
    <mergeCell ref="A4:A5"/>
    <mergeCell ref="C4:C5"/>
    <mergeCell ref="D4:D5"/>
    <mergeCell ref="E4:E5"/>
    <mergeCell ref="F4:F5"/>
    <mergeCell ref="G4:H4"/>
    <mergeCell ref="I4:I5"/>
    <mergeCell ref="J4:J5"/>
    <mergeCell ref="K4:K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7"/>
  <sheetViews>
    <sheetView showZeros="0" topLeftCell="A784" workbookViewId="0">
      <selection activeCell="E788" sqref="E788:I796"/>
    </sheetView>
  </sheetViews>
  <sheetFormatPr defaultRowHeight="12.75" x14ac:dyDescent="0.2"/>
  <cols>
    <col min="1" max="1" width="9.140625" style="5"/>
    <col min="2" max="2" width="4.42578125" style="5" customWidth="1"/>
    <col min="3" max="3" width="34.5703125" style="5" customWidth="1"/>
    <col min="4" max="7" width="9.140625" style="5"/>
    <col min="8" max="8" width="17.85546875" style="8" customWidth="1"/>
    <col min="9" max="9" width="12.140625" style="8" customWidth="1"/>
    <col min="10" max="10" width="14.140625" style="5" customWidth="1"/>
    <col min="11" max="12" width="15.7109375" style="11" customWidth="1"/>
    <col min="13" max="13" width="9.140625" style="8" customWidth="1"/>
    <col min="14" max="16384" width="9.140625" style="5"/>
  </cols>
  <sheetData>
    <row r="1" spans="1:13" x14ac:dyDescent="0.2">
      <c r="A1" s="426" t="s">
        <v>0</v>
      </c>
      <c r="B1" s="367"/>
      <c r="C1" s="426" t="s">
        <v>38</v>
      </c>
      <c r="D1" s="426" t="s">
        <v>39</v>
      </c>
      <c r="E1" s="426" t="s">
        <v>40</v>
      </c>
      <c r="F1" s="426" t="s">
        <v>41</v>
      </c>
      <c r="G1" s="426" t="s">
        <v>42</v>
      </c>
      <c r="H1" s="426"/>
      <c r="I1" s="426" t="s">
        <v>43</v>
      </c>
      <c r="J1" s="439" t="s">
        <v>35</v>
      </c>
      <c r="K1" s="451" t="s">
        <v>36</v>
      </c>
      <c r="L1" s="382"/>
    </row>
    <row r="2" spans="1:13" ht="25.5" x14ac:dyDescent="0.2">
      <c r="A2" s="426"/>
      <c r="B2" s="367"/>
      <c r="C2" s="426"/>
      <c r="D2" s="426"/>
      <c r="E2" s="426"/>
      <c r="F2" s="426"/>
      <c r="G2" s="367" t="s">
        <v>44</v>
      </c>
      <c r="H2" s="367" t="s">
        <v>45</v>
      </c>
      <c r="I2" s="426"/>
      <c r="J2" s="439"/>
      <c r="K2" s="452"/>
      <c r="L2" s="382"/>
    </row>
    <row r="3" spans="1:13" ht="38.25" x14ac:dyDescent="0.2">
      <c r="A3" s="367"/>
      <c r="B3" s="367"/>
      <c r="C3" s="1" t="s">
        <v>1882</v>
      </c>
      <c r="D3" s="367">
        <v>0</v>
      </c>
      <c r="E3" s="3">
        <v>0</v>
      </c>
      <c r="F3" s="3">
        <v>0</v>
      </c>
      <c r="G3" s="3">
        <v>0</v>
      </c>
      <c r="H3" s="4" t="s">
        <v>31</v>
      </c>
      <c r="I3" s="367">
        <v>0</v>
      </c>
      <c r="J3" s="16"/>
      <c r="K3" s="368">
        <v>0</v>
      </c>
      <c r="L3" s="383"/>
      <c r="M3" s="8">
        <v>0</v>
      </c>
    </row>
    <row r="4" spans="1:13" s="370" customFormat="1" ht="25.5" x14ac:dyDescent="0.2">
      <c r="A4" s="29"/>
      <c r="B4" s="29"/>
      <c r="C4" s="30" t="s">
        <v>286</v>
      </c>
      <c r="D4" s="29" t="s">
        <v>12</v>
      </c>
      <c r="E4" s="31">
        <v>100</v>
      </c>
      <c r="F4" s="31">
        <v>0</v>
      </c>
      <c r="G4" s="31">
        <v>100</v>
      </c>
      <c r="H4" s="32" t="s">
        <v>1883</v>
      </c>
      <c r="I4" s="29" t="s">
        <v>52</v>
      </c>
      <c r="J4" s="33"/>
      <c r="K4" s="34" t="s">
        <v>1896</v>
      </c>
      <c r="L4" s="384"/>
      <c r="M4" s="369">
        <v>0</v>
      </c>
    </row>
    <row r="5" spans="1:13" s="370" customFormat="1" x14ac:dyDescent="0.2">
      <c r="A5" s="29">
        <v>1</v>
      </c>
      <c r="B5" s="29">
        <v>1</v>
      </c>
      <c r="C5" s="30" t="s">
        <v>286</v>
      </c>
      <c r="D5" s="29" t="s">
        <v>12</v>
      </c>
      <c r="E5" s="31">
        <v>50</v>
      </c>
      <c r="F5" s="31">
        <v>0</v>
      </c>
      <c r="G5" s="31">
        <v>50</v>
      </c>
      <c r="H5" s="32" t="s">
        <v>1884</v>
      </c>
      <c r="I5" s="29" t="s">
        <v>62</v>
      </c>
      <c r="J5" s="33"/>
      <c r="K5" s="34" t="s">
        <v>1896</v>
      </c>
      <c r="L5" s="384"/>
      <c r="M5" s="369">
        <v>0</v>
      </c>
    </row>
    <row r="6" spans="1:13" s="7" customFormat="1" ht="38.25" x14ac:dyDescent="0.2">
      <c r="A6" s="13">
        <v>2</v>
      </c>
      <c r="B6" s="13">
        <v>1</v>
      </c>
      <c r="C6" s="2" t="s">
        <v>1978</v>
      </c>
      <c r="D6" s="13" t="s">
        <v>12</v>
      </c>
      <c r="E6" s="9">
        <v>29.82</v>
      </c>
      <c r="F6" s="9">
        <v>0</v>
      </c>
      <c r="G6" s="9">
        <v>29.82</v>
      </c>
      <c r="H6" s="10" t="s">
        <v>1970</v>
      </c>
      <c r="I6" s="13" t="s">
        <v>50</v>
      </c>
      <c r="J6" s="16"/>
      <c r="K6" s="368" t="s">
        <v>1973</v>
      </c>
      <c r="L6" s="383"/>
      <c r="M6" s="8">
        <v>0</v>
      </c>
    </row>
    <row r="7" spans="1:13" s="7" customFormat="1" ht="38.25" x14ac:dyDescent="0.2">
      <c r="A7" s="13">
        <v>3</v>
      </c>
      <c r="B7" s="13">
        <v>1</v>
      </c>
      <c r="C7" s="2" t="s">
        <v>1978</v>
      </c>
      <c r="D7" s="13" t="s">
        <v>12</v>
      </c>
      <c r="E7" s="9">
        <v>6.18</v>
      </c>
      <c r="F7" s="9">
        <v>0</v>
      </c>
      <c r="G7" s="9">
        <v>6.18</v>
      </c>
      <c r="H7" s="10" t="s">
        <v>1971</v>
      </c>
      <c r="I7" s="13" t="s">
        <v>70</v>
      </c>
      <c r="J7" s="16"/>
      <c r="K7" s="368" t="s">
        <v>1973</v>
      </c>
      <c r="L7" s="383"/>
      <c r="M7" s="8">
        <v>0</v>
      </c>
    </row>
    <row r="8" spans="1:13" s="7" customFormat="1" ht="38.25" x14ac:dyDescent="0.2">
      <c r="A8" s="13">
        <v>4</v>
      </c>
      <c r="B8" s="13">
        <v>1</v>
      </c>
      <c r="C8" s="2" t="s">
        <v>1978</v>
      </c>
      <c r="D8" s="13" t="s">
        <v>12</v>
      </c>
      <c r="E8" s="9">
        <v>20</v>
      </c>
      <c r="F8" s="9">
        <v>0</v>
      </c>
      <c r="G8" s="9">
        <v>20</v>
      </c>
      <c r="H8" s="10" t="s">
        <v>1972</v>
      </c>
      <c r="I8" s="13" t="s">
        <v>70</v>
      </c>
      <c r="J8" s="16"/>
      <c r="K8" s="368" t="s">
        <v>1973</v>
      </c>
      <c r="L8" s="383"/>
      <c r="M8" s="8">
        <v>0</v>
      </c>
    </row>
    <row r="9" spans="1:13" s="7" customFormat="1" ht="38.25" x14ac:dyDescent="0.2">
      <c r="A9" s="13">
        <v>5</v>
      </c>
      <c r="B9" s="13">
        <v>1</v>
      </c>
      <c r="C9" s="2" t="s">
        <v>461</v>
      </c>
      <c r="D9" s="13" t="s">
        <v>18</v>
      </c>
      <c r="E9" s="9">
        <v>0</v>
      </c>
      <c r="F9" s="9">
        <v>0</v>
      </c>
      <c r="G9" s="9">
        <v>0</v>
      </c>
      <c r="H9" s="10" t="s">
        <v>31</v>
      </c>
      <c r="I9" s="13">
        <v>0</v>
      </c>
      <c r="J9" s="16"/>
      <c r="K9" s="368">
        <v>0</v>
      </c>
      <c r="L9" s="383"/>
      <c r="M9" s="8">
        <v>0</v>
      </c>
    </row>
    <row r="10" spans="1:13" s="7" customFormat="1" ht="38.25" x14ac:dyDescent="0.2">
      <c r="A10" s="13">
        <v>6</v>
      </c>
      <c r="B10" s="13">
        <v>1</v>
      </c>
      <c r="C10" s="2" t="s">
        <v>461</v>
      </c>
      <c r="D10" s="13" t="s">
        <v>18</v>
      </c>
      <c r="E10" s="9">
        <v>25.97</v>
      </c>
      <c r="F10" s="9">
        <v>0</v>
      </c>
      <c r="G10" s="9">
        <v>25.97</v>
      </c>
      <c r="H10" s="10" t="s">
        <v>1979</v>
      </c>
      <c r="I10" s="13" t="s">
        <v>53</v>
      </c>
      <c r="J10" s="16"/>
      <c r="K10" s="368">
        <v>0</v>
      </c>
      <c r="L10" s="383"/>
      <c r="M10" s="8">
        <v>0</v>
      </c>
    </row>
    <row r="11" spans="1:13" s="7" customFormat="1" ht="38.25" x14ac:dyDescent="0.2">
      <c r="A11" s="13">
        <v>7</v>
      </c>
      <c r="B11" s="13">
        <v>1</v>
      </c>
      <c r="C11" s="2" t="s">
        <v>461</v>
      </c>
      <c r="D11" s="13" t="s">
        <v>18</v>
      </c>
      <c r="E11" s="9">
        <v>34.93</v>
      </c>
      <c r="F11" s="9">
        <v>0</v>
      </c>
      <c r="G11" s="9">
        <v>34.93</v>
      </c>
      <c r="H11" s="10" t="s">
        <v>1980</v>
      </c>
      <c r="I11" s="13" t="s">
        <v>48</v>
      </c>
      <c r="J11" s="16"/>
      <c r="K11" s="368">
        <v>0</v>
      </c>
      <c r="L11" s="383"/>
      <c r="M11" s="8">
        <v>0</v>
      </c>
    </row>
    <row r="12" spans="1:13" s="7" customFormat="1" ht="38.25" x14ac:dyDescent="0.2">
      <c r="A12" s="13">
        <v>8</v>
      </c>
      <c r="B12" s="13">
        <v>1</v>
      </c>
      <c r="C12" s="2" t="s">
        <v>461</v>
      </c>
      <c r="D12" s="13" t="s">
        <v>18</v>
      </c>
      <c r="E12" s="9">
        <v>4.8</v>
      </c>
      <c r="F12" s="9">
        <v>0</v>
      </c>
      <c r="G12" s="9">
        <v>4.8</v>
      </c>
      <c r="H12" s="10" t="s">
        <v>1981</v>
      </c>
      <c r="I12" s="13" t="s">
        <v>52</v>
      </c>
      <c r="J12" s="16"/>
      <c r="K12" s="368">
        <v>0</v>
      </c>
      <c r="L12" s="383"/>
      <c r="M12" s="8">
        <v>0</v>
      </c>
    </row>
    <row r="13" spans="1:13" s="7" customFormat="1" ht="38.25" x14ac:dyDescent="0.2">
      <c r="A13" s="13">
        <v>9</v>
      </c>
      <c r="B13" s="13">
        <v>1</v>
      </c>
      <c r="C13" s="2" t="s">
        <v>461</v>
      </c>
      <c r="D13" s="13" t="s">
        <v>18</v>
      </c>
      <c r="E13" s="9">
        <v>20.88</v>
      </c>
      <c r="F13" s="9">
        <v>0</v>
      </c>
      <c r="G13" s="9">
        <v>20.88</v>
      </c>
      <c r="H13" s="10" t="s">
        <v>1982</v>
      </c>
      <c r="I13" s="13" t="s">
        <v>62</v>
      </c>
      <c r="J13" s="16"/>
      <c r="K13" s="368">
        <v>0</v>
      </c>
      <c r="L13" s="383"/>
      <c r="M13" s="8">
        <v>0</v>
      </c>
    </row>
    <row r="14" spans="1:13" s="7" customFormat="1" ht="38.25" x14ac:dyDescent="0.2">
      <c r="A14" s="13">
        <v>10</v>
      </c>
      <c r="B14" s="13">
        <v>1</v>
      </c>
      <c r="C14" s="2" t="s">
        <v>160</v>
      </c>
      <c r="D14" s="13" t="s">
        <v>18</v>
      </c>
      <c r="E14" s="9">
        <v>0</v>
      </c>
      <c r="F14" s="9">
        <v>0</v>
      </c>
      <c r="G14" s="9">
        <v>0</v>
      </c>
      <c r="H14" s="10" t="s">
        <v>31</v>
      </c>
      <c r="I14" s="13">
        <v>0</v>
      </c>
      <c r="J14" s="16"/>
      <c r="K14" s="368" t="s">
        <v>1897</v>
      </c>
      <c r="L14" s="383"/>
      <c r="M14" s="8">
        <v>2025</v>
      </c>
    </row>
    <row r="15" spans="1:13" s="7" customFormat="1" ht="38.25" x14ac:dyDescent="0.2">
      <c r="A15" s="13">
        <v>11</v>
      </c>
      <c r="B15" s="13">
        <v>1</v>
      </c>
      <c r="C15" s="2" t="s">
        <v>160</v>
      </c>
      <c r="D15" s="13" t="s">
        <v>18</v>
      </c>
      <c r="E15" s="9">
        <v>1.25</v>
      </c>
      <c r="F15" s="9">
        <v>0</v>
      </c>
      <c r="G15" s="9">
        <v>1.25</v>
      </c>
      <c r="H15" s="10" t="s">
        <v>1983</v>
      </c>
      <c r="I15" s="13" t="s">
        <v>70</v>
      </c>
      <c r="J15" s="16"/>
      <c r="K15" s="368" t="s">
        <v>1897</v>
      </c>
      <c r="L15" s="383"/>
      <c r="M15" s="8">
        <v>2025</v>
      </c>
    </row>
    <row r="16" spans="1:13" ht="38.25" x14ac:dyDescent="0.2">
      <c r="A16" s="13">
        <v>12</v>
      </c>
      <c r="B16" s="13">
        <v>1</v>
      </c>
      <c r="C16" s="2" t="s">
        <v>160</v>
      </c>
      <c r="D16" s="13" t="s">
        <v>18</v>
      </c>
      <c r="E16" s="9">
        <v>1.25</v>
      </c>
      <c r="F16" s="9">
        <v>0</v>
      </c>
      <c r="G16" s="9">
        <v>1.25</v>
      </c>
      <c r="H16" s="10" t="s">
        <v>1983</v>
      </c>
      <c r="I16" s="13" t="s">
        <v>50</v>
      </c>
      <c r="J16" s="16"/>
      <c r="K16" s="368" t="s">
        <v>1897</v>
      </c>
      <c r="L16" s="383"/>
      <c r="M16" s="8">
        <v>2025</v>
      </c>
    </row>
    <row r="17" spans="1:13" s="7" customFormat="1" ht="25.5" x14ac:dyDescent="0.2">
      <c r="A17" s="13">
        <v>13</v>
      </c>
      <c r="B17" s="13">
        <v>1</v>
      </c>
      <c r="C17" s="2" t="s">
        <v>462</v>
      </c>
      <c r="D17" s="13" t="s">
        <v>18</v>
      </c>
      <c r="E17" s="9">
        <v>0</v>
      </c>
      <c r="F17" s="9">
        <v>0</v>
      </c>
      <c r="G17" s="9">
        <v>0</v>
      </c>
      <c r="H17" s="10" t="s">
        <v>31</v>
      </c>
      <c r="I17" s="13" t="s">
        <v>53</v>
      </c>
      <c r="J17" s="16"/>
      <c r="K17" s="368" t="s">
        <v>1897</v>
      </c>
      <c r="L17" s="383"/>
      <c r="M17" s="8">
        <v>0</v>
      </c>
    </row>
    <row r="18" spans="1:13" s="6" customFormat="1" ht="25.5" x14ac:dyDescent="0.2">
      <c r="A18" s="13">
        <v>14</v>
      </c>
      <c r="B18" s="13">
        <v>1</v>
      </c>
      <c r="C18" s="2" t="s">
        <v>463</v>
      </c>
      <c r="D18" s="13" t="s">
        <v>18</v>
      </c>
      <c r="E18" s="9">
        <v>0</v>
      </c>
      <c r="F18" s="9">
        <v>0</v>
      </c>
      <c r="G18" s="9">
        <v>0</v>
      </c>
      <c r="H18" s="10" t="s">
        <v>31</v>
      </c>
      <c r="I18" s="13" t="s">
        <v>53</v>
      </c>
      <c r="J18" s="16"/>
      <c r="K18" s="368" t="s">
        <v>1897</v>
      </c>
      <c r="L18" s="383"/>
      <c r="M18" s="8">
        <v>0</v>
      </c>
    </row>
    <row r="19" spans="1:13" s="6" customFormat="1" ht="25.5" x14ac:dyDescent="0.2">
      <c r="A19" s="13">
        <v>15</v>
      </c>
      <c r="B19" s="13">
        <v>1</v>
      </c>
      <c r="C19" s="2" t="s">
        <v>464</v>
      </c>
      <c r="D19" s="13" t="s">
        <v>18</v>
      </c>
      <c r="E19" s="9">
        <v>0</v>
      </c>
      <c r="F19" s="9">
        <v>0</v>
      </c>
      <c r="G19" s="9">
        <v>0</v>
      </c>
      <c r="H19" s="10" t="s">
        <v>31</v>
      </c>
      <c r="I19" s="13" t="s">
        <v>53</v>
      </c>
      <c r="J19" s="16"/>
      <c r="K19" s="368" t="s">
        <v>1897</v>
      </c>
      <c r="L19" s="383"/>
      <c r="M19" s="8">
        <v>0</v>
      </c>
    </row>
    <row r="20" spans="1:13" s="6" customFormat="1" ht="25.5" x14ac:dyDescent="0.2">
      <c r="A20" s="13">
        <v>16</v>
      </c>
      <c r="B20" s="13">
        <v>1</v>
      </c>
      <c r="C20" s="2" t="s">
        <v>465</v>
      </c>
      <c r="D20" s="13" t="s">
        <v>18</v>
      </c>
      <c r="E20" s="9">
        <v>0</v>
      </c>
      <c r="F20" s="9">
        <v>0</v>
      </c>
      <c r="G20" s="9">
        <v>0</v>
      </c>
      <c r="H20" s="10" t="s">
        <v>31</v>
      </c>
      <c r="I20" s="13" t="s">
        <v>48</v>
      </c>
      <c r="J20" s="16"/>
      <c r="K20" s="368" t="s">
        <v>1898</v>
      </c>
      <c r="L20" s="383"/>
      <c r="M20" s="8">
        <v>0</v>
      </c>
    </row>
    <row r="21" spans="1:13" ht="25.5" x14ac:dyDescent="0.2">
      <c r="A21" s="13">
        <v>17</v>
      </c>
      <c r="B21" s="13">
        <v>1</v>
      </c>
      <c r="C21" s="2" t="s">
        <v>466</v>
      </c>
      <c r="D21" s="13" t="s">
        <v>18</v>
      </c>
      <c r="E21" s="9">
        <v>0</v>
      </c>
      <c r="F21" s="9">
        <v>0</v>
      </c>
      <c r="G21" s="9">
        <v>0</v>
      </c>
      <c r="H21" s="10" t="s">
        <v>31</v>
      </c>
      <c r="I21" s="13" t="s">
        <v>48</v>
      </c>
      <c r="J21" s="16"/>
      <c r="K21" s="368" t="s">
        <v>1898</v>
      </c>
      <c r="L21" s="383"/>
      <c r="M21" s="8">
        <v>0</v>
      </c>
    </row>
    <row r="22" spans="1:13" ht="25.5" x14ac:dyDescent="0.2">
      <c r="A22" s="13">
        <v>18</v>
      </c>
      <c r="B22" s="13">
        <v>1</v>
      </c>
      <c r="C22" s="2" t="s">
        <v>467</v>
      </c>
      <c r="D22" s="13" t="s">
        <v>18</v>
      </c>
      <c r="E22" s="9">
        <v>0</v>
      </c>
      <c r="F22" s="9">
        <v>0</v>
      </c>
      <c r="G22" s="9">
        <v>0</v>
      </c>
      <c r="H22" s="10" t="s">
        <v>31</v>
      </c>
      <c r="I22" s="13" t="s">
        <v>48</v>
      </c>
      <c r="J22" s="16"/>
      <c r="K22" s="368" t="s">
        <v>1898</v>
      </c>
      <c r="L22" s="383"/>
      <c r="M22" s="8">
        <v>0</v>
      </c>
    </row>
    <row r="23" spans="1:13" ht="25.5" x14ac:dyDescent="0.2">
      <c r="A23" s="13">
        <v>19</v>
      </c>
      <c r="B23" s="13">
        <v>1</v>
      </c>
      <c r="C23" s="2" t="s">
        <v>468</v>
      </c>
      <c r="D23" s="13" t="s">
        <v>18</v>
      </c>
      <c r="E23" s="9">
        <v>0</v>
      </c>
      <c r="F23" s="9">
        <v>0</v>
      </c>
      <c r="G23" s="9">
        <v>0</v>
      </c>
      <c r="H23" s="10" t="s">
        <v>31</v>
      </c>
      <c r="I23" s="13" t="s">
        <v>52</v>
      </c>
      <c r="J23" s="16"/>
      <c r="K23" s="368" t="s">
        <v>1898</v>
      </c>
      <c r="L23" s="383"/>
      <c r="M23" s="8">
        <v>0</v>
      </c>
    </row>
    <row r="24" spans="1:13" ht="25.5" x14ac:dyDescent="0.2">
      <c r="A24" s="13">
        <v>20</v>
      </c>
      <c r="B24" s="13">
        <v>1</v>
      </c>
      <c r="C24" s="2" t="s">
        <v>469</v>
      </c>
      <c r="D24" s="13" t="s">
        <v>18</v>
      </c>
      <c r="E24" s="9">
        <v>0</v>
      </c>
      <c r="F24" s="9">
        <v>0</v>
      </c>
      <c r="G24" s="9">
        <v>0</v>
      </c>
      <c r="H24" s="10" t="s">
        <v>31</v>
      </c>
      <c r="I24" s="13" t="s">
        <v>62</v>
      </c>
      <c r="J24" s="16"/>
      <c r="K24" s="368" t="s">
        <v>1898</v>
      </c>
      <c r="L24" s="383"/>
      <c r="M24" s="8">
        <v>0</v>
      </c>
    </row>
    <row r="25" spans="1:13" ht="25.5" x14ac:dyDescent="0.2">
      <c r="A25" s="13">
        <v>21</v>
      </c>
      <c r="B25" s="13">
        <v>1</v>
      </c>
      <c r="C25" s="2" t="s">
        <v>470</v>
      </c>
      <c r="D25" s="13" t="s">
        <v>18</v>
      </c>
      <c r="E25" s="9">
        <v>0</v>
      </c>
      <c r="F25" s="9">
        <v>0</v>
      </c>
      <c r="G25" s="9">
        <v>0</v>
      </c>
      <c r="H25" s="10" t="s">
        <v>31</v>
      </c>
      <c r="I25" s="13" t="s">
        <v>62</v>
      </c>
      <c r="J25" s="16"/>
      <c r="K25" s="368" t="s">
        <v>1898</v>
      </c>
      <c r="L25" s="383"/>
      <c r="M25" s="8">
        <v>0</v>
      </c>
    </row>
    <row r="26" spans="1:13" ht="25.5" x14ac:dyDescent="0.2">
      <c r="A26" s="13">
        <v>22</v>
      </c>
      <c r="B26" s="13">
        <v>1</v>
      </c>
      <c r="C26" s="2" t="s">
        <v>471</v>
      </c>
      <c r="D26" s="13" t="s">
        <v>18</v>
      </c>
      <c r="E26" s="9">
        <v>0</v>
      </c>
      <c r="F26" s="9">
        <v>0</v>
      </c>
      <c r="G26" s="9">
        <v>0</v>
      </c>
      <c r="H26" s="10" t="s">
        <v>31</v>
      </c>
      <c r="I26" s="13">
        <v>0</v>
      </c>
      <c r="J26" s="16"/>
      <c r="K26" s="368" t="s">
        <v>1899</v>
      </c>
      <c r="L26" s="383"/>
      <c r="M26" s="8">
        <v>0</v>
      </c>
    </row>
    <row r="27" spans="1:13" ht="25.5" x14ac:dyDescent="0.2">
      <c r="A27" s="13">
        <v>23</v>
      </c>
      <c r="B27" s="13">
        <v>1</v>
      </c>
      <c r="C27" s="2" t="s">
        <v>444</v>
      </c>
      <c r="D27" s="13" t="s">
        <v>18</v>
      </c>
      <c r="E27" s="9">
        <v>0</v>
      </c>
      <c r="F27" s="9">
        <v>0</v>
      </c>
      <c r="G27" s="9">
        <v>0</v>
      </c>
      <c r="H27" s="10" t="s">
        <v>31</v>
      </c>
      <c r="I27" s="13">
        <v>0</v>
      </c>
      <c r="J27" s="16"/>
      <c r="K27" s="368" t="s">
        <v>1900</v>
      </c>
      <c r="L27" s="383"/>
      <c r="M27" s="8">
        <v>0</v>
      </c>
    </row>
    <row r="28" spans="1:13" ht="25.5" x14ac:dyDescent="0.2">
      <c r="A28" s="13">
        <v>24</v>
      </c>
      <c r="B28" s="13">
        <v>1</v>
      </c>
      <c r="C28" s="2" t="s">
        <v>1984</v>
      </c>
      <c r="D28" s="13" t="s">
        <v>18</v>
      </c>
      <c r="E28" s="9">
        <v>0.75</v>
      </c>
      <c r="F28" s="9">
        <v>0</v>
      </c>
      <c r="G28" s="9">
        <v>0.75</v>
      </c>
      <c r="H28" s="10" t="s">
        <v>1985</v>
      </c>
      <c r="I28" s="13" t="s">
        <v>48</v>
      </c>
      <c r="J28" s="16"/>
      <c r="K28" s="368" t="s">
        <v>1900</v>
      </c>
      <c r="L28" s="383"/>
      <c r="M28" s="8">
        <v>0</v>
      </c>
    </row>
    <row r="29" spans="1:13" ht="25.5" x14ac:dyDescent="0.2">
      <c r="A29" s="13">
        <v>25</v>
      </c>
      <c r="B29" s="13">
        <v>1</v>
      </c>
      <c r="C29" s="2" t="s">
        <v>1984</v>
      </c>
      <c r="D29" s="13" t="s">
        <v>18</v>
      </c>
      <c r="E29" s="9">
        <v>0.5</v>
      </c>
      <c r="F29" s="9">
        <v>0</v>
      </c>
      <c r="G29" s="9">
        <v>0.5</v>
      </c>
      <c r="H29" s="10" t="s">
        <v>1986</v>
      </c>
      <c r="I29" s="13" t="s">
        <v>52</v>
      </c>
      <c r="J29" s="16"/>
      <c r="K29" s="368" t="s">
        <v>1900</v>
      </c>
      <c r="L29" s="383"/>
      <c r="M29" s="8">
        <v>0</v>
      </c>
    </row>
    <row r="30" spans="1:13" ht="25.5" x14ac:dyDescent="0.2">
      <c r="A30" s="13">
        <v>26</v>
      </c>
      <c r="B30" s="13">
        <v>1</v>
      </c>
      <c r="C30" s="2" t="s">
        <v>1984</v>
      </c>
      <c r="D30" s="13" t="s">
        <v>18</v>
      </c>
      <c r="E30" s="9">
        <v>0.75</v>
      </c>
      <c r="F30" s="9">
        <v>0</v>
      </c>
      <c r="G30" s="9">
        <v>0.75</v>
      </c>
      <c r="H30" s="10" t="s">
        <v>1985</v>
      </c>
      <c r="I30" s="13" t="s">
        <v>47</v>
      </c>
      <c r="J30" s="16"/>
      <c r="K30" s="368" t="s">
        <v>1900</v>
      </c>
      <c r="L30" s="383"/>
      <c r="M30" s="8">
        <v>0</v>
      </c>
    </row>
    <row r="31" spans="1:13" ht="25.5" x14ac:dyDescent="0.2">
      <c r="A31" s="13">
        <v>27</v>
      </c>
      <c r="B31" s="13">
        <v>1</v>
      </c>
      <c r="C31" s="2" t="s">
        <v>77</v>
      </c>
      <c r="D31" s="13" t="s">
        <v>18</v>
      </c>
      <c r="E31" s="9">
        <v>0</v>
      </c>
      <c r="F31" s="9">
        <v>0</v>
      </c>
      <c r="G31" s="9">
        <v>0</v>
      </c>
      <c r="H31" s="10" t="s">
        <v>31</v>
      </c>
      <c r="I31" s="13">
        <v>0</v>
      </c>
      <c r="J31" s="16"/>
      <c r="K31" s="368" t="s">
        <v>1901</v>
      </c>
      <c r="L31" s="383"/>
      <c r="M31" s="8">
        <v>2025</v>
      </c>
    </row>
    <row r="32" spans="1:13" ht="25.5" x14ac:dyDescent="0.2">
      <c r="A32" s="13">
        <v>28</v>
      </c>
      <c r="B32" s="13">
        <v>1</v>
      </c>
      <c r="C32" s="2" t="s">
        <v>77</v>
      </c>
      <c r="D32" s="13" t="s">
        <v>18</v>
      </c>
      <c r="E32" s="9">
        <v>4.0999999999999996</v>
      </c>
      <c r="F32" s="9">
        <v>0</v>
      </c>
      <c r="G32" s="9">
        <v>4.0999999999999996</v>
      </c>
      <c r="H32" s="10" t="s">
        <v>1987</v>
      </c>
      <c r="I32" s="13" t="s">
        <v>53</v>
      </c>
      <c r="J32" s="16"/>
      <c r="K32" s="368" t="s">
        <v>1901</v>
      </c>
      <c r="L32" s="383"/>
      <c r="M32" s="8">
        <v>2025</v>
      </c>
    </row>
    <row r="33" spans="1:13" ht="25.5" x14ac:dyDescent="0.2">
      <c r="A33" s="13">
        <v>29</v>
      </c>
      <c r="B33" s="13">
        <v>1</v>
      </c>
      <c r="C33" s="2" t="s">
        <v>77</v>
      </c>
      <c r="D33" s="13" t="s">
        <v>18</v>
      </c>
      <c r="E33" s="9">
        <v>3.3</v>
      </c>
      <c r="F33" s="9">
        <v>0</v>
      </c>
      <c r="G33" s="9">
        <v>3.3</v>
      </c>
      <c r="H33" s="10" t="s">
        <v>1988</v>
      </c>
      <c r="I33" s="13" t="s">
        <v>48</v>
      </c>
      <c r="J33" s="16"/>
      <c r="K33" s="368" t="s">
        <v>1901</v>
      </c>
      <c r="L33" s="383"/>
      <c r="M33" s="8">
        <v>2025</v>
      </c>
    </row>
    <row r="34" spans="1:13" ht="25.5" x14ac:dyDescent="0.2">
      <c r="A34" s="13">
        <v>30</v>
      </c>
      <c r="B34" s="13">
        <v>1</v>
      </c>
      <c r="C34" s="2" t="s">
        <v>450</v>
      </c>
      <c r="D34" s="13" t="s">
        <v>18</v>
      </c>
      <c r="E34" s="9">
        <v>3.28</v>
      </c>
      <c r="F34" s="9">
        <v>0</v>
      </c>
      <c r="G34" s="9">
        <v>3.28</v>
      </c>
      <c r="H34" s="10" t="s">
        <v>882</v>
      </c>
      <c r="I34" s="13" t="s">
        <v>47</v>
      </c>
      <c r="J34" s="16"/>
      <c r="K34" s="368" t="s">
        <v>1901</v>
      </c>
      <c r="L34" s="383"/>
      <c r="M34" s="8">
        <v>2025</v>
      </c>
    </row>
    <row r="35" spans="1:13" ht="25.5" x14ac:dyDescent="0.2">
      <c r="A35" s="13">
        <v>31</v>
      </c>
      <c r="B35" s="13">
        <v>1</v>
      </c>
      <c r="C35" s="2" t="s">
        <v>512</v>
      </c>
      <c r="D35" s="13" t="s">
        <v>19</v>
      </c>
      <c r="E35" s="9">
        <v>40</v>
      </c>
      <c r="F35" s="9">
        <v>0</v>
      </c>
      <c r="G35" s="9">
        <v>40</v>
      </c>
      <c r="H35" s="10" t="s">
        <v>915</v>
      </c>
      <c r="I35" s="13" t="s">
        <v>50</v>
      </c>
      <c r="J35" s="16"/>
      <c r="K35" s="368" t="s">
        <v>1902</v>
      </c>
      <c r="L35" s="383"/>
      <c r="M35" s="8">
        <v>0</v>
      </c>
    </row>
    <row r="36" spans="1:13" x14ac:dyDescent="0.2">
      <c r="A36" s="13">
        <v>32</v>
      </c>
      <c r="B36" s="13">
        <v>1</v>
      </c>
      <c r="C36" s="2" t="s">
        <v>513</v>
      </c>
      <c r="D36" s="13" t="s">
        <v>19</v>
      </c>
      <c r="E36" s="9">
        <v>60</v>
      </c>
      <c r="F36" s="9">
        <v>0</v>
      </c>
      <c r="G36" s="9">
        <v>60</v>
      </c>
      <c r="H36" s="10" t="s">
        <v>916</v>
      </c>
      <c r="I36" s="13" t="s">
        <v>50</v>
      </c>
      <c r="J36" s="16"/>
      <c r="K36" s="368" t="s">
        <v>1902</v>
      </c>
      <c r="L36" s="383"/>
      <c r="M36" s="8">
        <v>0</v>
      </c>
    </row>
    <row r="37" spans="1:13" x14ac:dyDescent="0.2">
      <c r="A37" s="13">
        <v>33</v>
      </c>
      <c r="B37" s="13">
        <v>1</v>
      </c>
      <c r="C37" s="371" t="s">
        <v>514</v>
      </c>
      <c r="D37" s="372" t="s">
        <v>19</v>
      </c>
      <c r="E37" s="373">
        <v>60</v>
      </c>
      <c r="F37" s="373">
        <v>0</v>
      </c>
      <c r="G37" s="373">
        <v>60</v>
      </c>
      <c r="H37" s="374" t="s">
        <v>916</v>
      </c>
      <c r="I37" s="372" t="s">
        <v>47</v>
      </c>
      <c r="J37" s="16"/>
      <c r="K37" s="368" t="s">
        <v>1902</v>
      </c>
      <c r="L37" s="383"/>
      <c r="M37" s="8">
        <v>0</v>
      </c>
    </row>
    <row r="38" spans="1:13" s="370" customFormat="1" x14ac:dyDescent="0.2">
      <c r="A38" s="29">
        <v>34</v>
      </c>
      <c r="B38" s="29">
        <v>1</v>
      </c>
      <c r="C38" s="30" t="s">
        <v>515</v>
      </c>
      <c r="D38" s="29" t="s">
        <v>19</v>
      </c>
      <c r="E38" s="31">
        <v>60</v>
      </c>
      <c r="F38" s="31">
        <v>0</v>
      </c>
      <c r="G38" s="31">
        <v>60</v>
      </c>
      <c r="H38" s="32" t="s">
        <v>916</v>
      </c>
      <c r="I38" s="29" t="s">
        <v>52</v>
      </c>
      <c r="J38" s="33"/>
      <c r="K38" s="34" t="s">
        <v>1902</v>
      </c>
      <c r="L38" s="384"/>
      <c r="M38" s="369">
        <v>0</v>
      </c>
    </row>
    <row r="39" spans="1:13" x14ac:dyDescent="0.2">
      <c r="A39" s="13">
        <v>35</v>
      </c>
      <c r="B39" s="13">
        <v>1</v>
      </c>
      <c r="C39" s="2" t="s">
        <v>516</v>
      </c>
      <c r="D39" s="13" t="s">
        <v>19</v>
      </c>
      <c r="E39" s="9">
        <v>60</v>
      </c>
      <c r="F39" s="9">
        <v>0</v>
      </c>
      <c r="G39" s="9">
        <v>60</v>
      </c>
      <c r="H39" s="10" t="s">
        <v>916</v>
      </c>
      <c r="I39" s="13" t="s">
        <v>70</v>
      </c>
      <c r="J39" s="16"/>
      <c r="K39" s="368" t="s">
        <v>1902</v>
      </c>
      <c r="L39" s="383"/>
      <c r="M39" s="8">
        <v>0</v>
      </c>
    </row>
    <row r="40" spans="1:13" ht="25.5" x14ac:dyDescent="0.2">
      <c r="A40" s="13">
        <v>36</v>
      </c>
      <c r="B40" s="13">
        <v>1</v>
      </c>
      <c r="C40" s="2" t="s">
        <v>1885</v>
      </c>
      <c r="D40" s="13" t="s">
        <v>19</v>
      </c>
      <c r="E40" s="9">
        <v>112.29</v>
      </c>
      <c r="F40" s="9">
        <v>0</v>
      </c>
      <c r="G40" s="9">
        <v>112.29</v>
      </c>
      <c r="H40" s="10" t="s">
        <v>1886</v>
      </c>
      <c r="I40" s="13" t="s">
        <v>48</v>
      </c>
      <c r="J40" s="16"/>
      <c r="K40" s="368" t="s">
        <v>1896</v>
      </c>
      <c r="L40" s="383"/>
      <c r="M40" s="8">
        <v>0</v>
      </c>
    </row>
    <row r="41" spans="1:13" ht="89.25" x14ac:dyDescent="0.2">
      <c r="A41" s="13">
        <v>37</v>
      </c>
      <c r="B41" s="13">
        <v>1</v>
      </c>
      <c r="C41" s="2" t="s">
        <v>529</v>
      </c>
      <c r="D41" s="13" t="s">
        <v>23</v>
      </c>
      <c r="E41" s="9">
        <v>24.5</v>
      </c>
      <c r="F41" s="9">
        <v>0</v>
      </c>
      <c r="G41" s="9">
        <v>24.5</v>
      </c>
      <c r="H41" s="10" t="s">
        <v>932</v>
      </c>
      <c r="I41" s="13" t="s">
        <v>70</v>
      </c>
      <c r="J41" s="16"/>
      <c r="K41" s="368" t="s">
        <v>1989</v>
      </c>
      <c r="L41" s="383"/>
      <c r="M41" s="8">
        <v>2025</v>
      </c>
    </row>
    <row r="42" spans="1:13" ht="63.75" x14ac:dyDescent="0.2">
      <c r="A42" s="13">
        <v>38</v>
      </c>
      <c r="B42" s="13">
        <v>1</v>
      </c>
      <c r="C42" s="2" t="s">
        <v>136</v>
      </c>
      <c r="D42" s="13" t="s">
        <v>17</v>
      </c>
      <c r="E42" s="9">
        <v>8.629999999999999</v>
      </c>
      <c r="F42" s="9">
        <v>0</v>
      </c>
      <c r="G42" s="9">
        <v>8.6300000000000008</v>
      </c>
      <c r="H42" s="10" t="s">
        <v>594</v>
      </c>
      <c r="I42" s="13" t="s">
        <v>53</v>
      </c>
      <c r="J42" s="16"/>
      <c r="K42" s="368" t="s">
        <v>1903</v>
      </c>
      <c r="L42" s="383"/>
      <c r="M42" s="8">
        <v>2025</v>
      </c>
    </row>
    <row r="43" spans="1:13" s="378" customFormat="1" ht="25.5" x14ac:dyDescent="0.2">
      <c r="A43" s="372">
        <v>39</v>
      </c>
      <c r="B43" s="372">
        <v>1</v>
      </c>
      <c r="C43" s="371" t="s">
        <v>136</v>
      </c>
      <c r="D43" s="372" t="s">
        <v>17</v>
      </c>
      <c r="E43" s="373">
        <v>3.32</v>
      </c>
      <c r="F43" s="373">
        <v>0</v>
      </c>
      <c r="G43" s="373">
        <v>3.32</v>
      </c>
      <c r="H43" s="374" t="s">
        <v>595</v>
      </c>
      <c r="I43" s="372" t="s">
        <v>48</v>
      </c>
      <c r="J43" s="375"/>
      <c r="K43" s="376" t="s">
        <v>1903</v>
      </c>
      <c r="L43" s="385"/>
      <c r="M43" s="377">
        <v>2025</v>
      </c>
    </row>
    <row r="44" spans="1:13" s="378" customFormat="1" ht="38.25" x14ac:dyDescent="0.2">
      <c r="A44" s="372">
        <v>40</v>
      </c>
      <c r="B44" s="372">
        <v>1</v>
      </c>
      <c r="C44" s="371" t="s">
        <v>136</v>
      </c>
      <c r="D44" s="372" t="s">
        <v>17</v>
      </c>
      <c r="E44" s="373">
        <v>29.98</v>
      </c>
      <c r="F44" s="373">
        <v>0</v>
      </c>
      <c r="G44" s="373">
        <v>29.98</v>
      </c>
      <c r="H44" s="374" t="s">
        <v>1990</v>
      </c>
      <c r="I44" s="372" t="s">
        <v>53</v>
      </c>
      <c r="J44" s="375"/>
      <c r="K44" s="376" t="s">
        <v>1991</v>
      </c>
      <c r="L44" s="385"/>
      <c r="M44" s="377">
        <v>0</v>
      </c>
    </row>
    <row r="45" spans="1:13" ht="51" x14ac:dyDescent="0.2">
      <c r="A45" s="13">
        <v>41</v>
      </c>
      <c r="B45" s="13">
        <v>1</v>
      </c>
      <c r="C45" s="2" t="s">
        <v>136</v>
      </c>
      <c r="D45" s="13" t="s">
        <v>17</v>
      </c>
      <c r="E45" s="9">
        <v>24.6</v>
      </c>
      <c r="F45" s="9">
        <v>0</v>
      </c>
      <c r="G45" s="9">
        <v>24.6</v>
      </c>
      <c r="H45" s="10" t="s">
        <v>1353</v>
      </c>
      <c r="I45" s="13" t="s">
        <v>53</v>
      </c>
      <c r="J45" s="16"/>
      <c r="K45" s="368" t="s">
        <v>1992</v>
      </c>
      <c r="L45" s="383"/>
      <c r="M45" s="8">
        <v>0</v>
      </c>
    </row>
    <row r="46" spans="1:13" s="6" customFormat="1" ht="38.25" x14ac:dyDescent="0.2">
      <c r="A46" s="13">
        <v>42</v>
      </c>
      <c r="B46" s="13">
        <v>1</v>
      </c>
      <c r="C46" s="2" t="s">
        <v>54</v>
      </c>
      <c r="D46" s="13" t="s">
        <v>17</v>
      </c>
      <c r="E46" s="9">
        <v>2.8000000000000003</v>
      </c>
      <c r="F46" s="9">
        <v>0</v>
      </c>
      <c r="G46" s="9">
        <v>2.8</v>
      </c>
      <c r="H46" s="10" t="s">
        <v>708</v>
      </c>
      <c r="I46" s="13" t="s">
        <v>53</v>
      </c>
      <c r="J46" s="16"/>
      <c r="K46" s="368" t="s">
        <v>1903</v>
      </c>
      <c r="L46" s="383"/>
      <c r="M46" s="8">
        <v>2025</v>
      </c>
    </row>
    <row r="47" spans="1:13" ht="38.25" x14ac:dyDescent="0.2">
      <c r="A47" s="13">
        <v>43</v>
      </c>
      <c r="B47" s="13">
        <v>1</v>
      </c>
      <c r="C47" s="2" t="s">
        <v>54</v>
      </c>
      <c r="D47" s="13" t="s">
        <v>17</v>
      </c>
      <c r="E47" s="9">
        <v>3.6</v>
      </c>
      <c r="F47" s="9">
        <v>0</v>
      </c>
      <c r="G47" s="9">
        <v>3.6</v>
      </c>
      <c r="H47" s="10" t="s">
        <v>717</v>
      </c>
      <c r="I47" s="13" t="s">
        <v>48</v>
      </c>
      <c r="J47" s="16"/>
      <c r="K47" s="368" t="s">
        <v>1903</v>
      </c>
      <c r="L47" s="383"/>
      <c r="M47" s="8">
        <v>2025</v>
      </c>
    </row>
    <row r="48" spans="1:13" ht="25.5" x14ac:dyDescent="0.2">
      <c r="A48" s="13">
        <v>44</v>
      </c>
      <c r="B48" s="13">
        <v>1</v>
      </c>
      <c r="C48" s="2" t="s">
        <v>199</v>
      </c>
      <c r="D48" s="13" t="s">
        <v>17</v>
      </c>
      <c r="E48" s="9">
        <v>150</v>
      </c>
      <c r="F48" s="9">
        <v>0</v>
      </c>
      <c r="G48" s="9">
        <v>150</v>
      </c>
      <c r="H48" s="10" t="s">
        <v>593</v>
      </c>
      <c r="I48" s="13" t="s">
        <v>53</v>
      </c>
      <c r="J48" s="16"/>
      <c r="K48" s="368" t="s">
        <v>1993</v>
      </c>
      <c r="L48" s="383"/>
      <c r="M48" s="8">
        <v>0</v>
      </c>
    </row>
    <row r="49" spans="1:13" ht="38.25" x14ac:dyDescent="0.2">
      <c r="A49" s="13">
        <v>45</v>
      </c>
      <c r="B49" s="13">
        <v>1</v>
      </c>
      <c r="C49" s="2" t="s">
        <v>196</v>
      </c>
      <c r="D49" s="13" t="s">
        <v>8</v>
      </c>
      <c r="E49" s="9">
        <v>300</v>
      </c>
      <c r="F49" s="9">
        <v>13.11</v>
      </c>
      <c r="G49" s="9">
        <v>286.89</v>
      </c>
      <c r="H49" s="10" t="s">
        <v>591</v>
      </c>
      <c r="I49" s="13" t="s">
        <v>53</v>
      </c>
      <c r="J49" s="16"/>
      <c r="K49" s="368" t="s">
        <v>1994</v>
      </c>
      <c r="L49" s="383"/>
      <c r="M49" s="8">
        <v>0</v>
      </c>
    </row>
    <row r="50" spans="1:13" ht="25.5" x14ac:dyDescent="0.2">
      <c r="A50" s="13">
        <v>46</v>
      </c>
      <c r="B50" s="13">
        <v>1</v>
      </c>
      <c r="C50" s="2" t="s">
        <v>197</v>
      </c>
      <c r="D50" s="13" t="s">
        <v>8</v>
      </c>
      <c r="E50" s="9">
        <v>18.760000000000002</v>
      </c>
      <c r="F50" s="9">
        <v>0</v>
      </c>
      <c r="G50" s="9">
        <v>18.760000000000002</v>
      </c>
      <c r="H50" s="10" t="s">
        <v>1995</v>
      </c>
      <c r="I50" s="13" t="s">
        <v>53</v>
      </c>
      <c r="J50" s="16"/>
      <c r="K50" s="368" t="s">
        <v>1996</v>
      </c>
      <c r="L50" s="383"/>
      <c r="M50" s="8">
        <v>0</v>
      </c>
    </row>
    <row r="51" spans="1:13" ht="25.5" x14ac:dyDescent="0.2">
      <c r="A51" s="13">
        <v>47</v>
      </c>
      <c r="B51" s="13">
        <v>1</v>
      </c>
      <c r="C51" s="2" t="s">
        <v>198</v>
      </c>
      <c r="D51" s="13" t="s">
        <v>9</v>
      </c>
      <c r="E51" s="9">
        <v>57.67</v>
      </c>
      <c r="F51" s="9">
        <v>24.21</v>
      </c>
      <c r="G51" s="9">
        <v>33.46</v>
      </c>
      <c r="H51" s="10" t="s">
        <v>592</v>
      </c>
      <c r="I51" s="13" t="s">
        <v>48</v>
      </c>
      <c r="J51" s="16"/>
      <c r="K51" s="368" t="s">
        <v>1996</v>
      </c>
      <c r="L51" s="383"/>
      <c r="M51" s="8">
        <v>0</v>
      </c>
    </row>
    <row r="52" spans="1:13" ht="25.5" x14ac:dyDescent="0.2">
      <c r="A52" s="13">
        <v>48</v>
      </c>
      <c r="B52" s="13">
        <v>1</v>
      </c>
      <c r="C52" s="2" t="s">
        <v>1880</v>
      </c>
      <c r="D52" s="13">
        <v>0</v>
      </c>
      <c r="E52" s="9">
        <v>0</v>
      </c>
      <c r="F52" s="9">
        <v>0</v>
      </c>
      <c r="G52" s="9">
        <v>0</v>
      </c>
      <c r="H52" s="10" t="s">
        <v>31</v>
      </c>
      <c r="I52" s="13">
        <v>0</v>
      </c>
      <c r="J52" s="16"/>
      <c r="K52" s="368">
        <v>0</v>
      </c>
      <c r="L52" s="383"/>
      <c r="M52" s="8">
        <v>0</v>
      </c>
    </row>
    <row r="53" spans="1:13" x14ac:dyDescent="0.2">
      <c r="A53" s="13">
        <v>49</v>
      </c>
      <c r="B53" s="13">
        <v>1</v>
      </c>
      <c r="C53" s="2" t="s">
        <v>143</v>
      </c>
      <c r="D53" s="13" t="s">
        <v>17</v>
      </c>
      <c r="E53" s="9">
        <v>8.7853999999999992</v>
      </c>
      <c r="F53" s="9">
        <v>0</v>
      </c>
      <c r="G53" s="9">
        <v>8.7899999999999991</v>
      </c>
      <c r="H53" s="10" t="s">
        <v>599</v>
      </c>
      <c r="I53" s="13" t="s">
        <v>48</v>
      </c>
      <c r="J53" s="16"/>
      <c r="K53" s="368">
        <v>0</v>
      </c>
      <c r="L53" s="383"/>
      <c r="M53" s="8">
        <v>2025</v>
      </c>
    </row>
    <row r="54" spans="1:13" x14ac:dyDescent="0.2">
      <c r="A54" s="13">
        <v>50</v>
      </c>
      <c r="B54" s="13">
        <v>1</v>
      </c>
      <c r="C54" s="2" t="s">
        <v>141</v>
      </c>
      <c r="D54" s="13" t="s">
        <v>17</v>
      </c>
      <c r="E54" s="9">
        <v>2.52</v>
      </c>
      <c r="F54" s="9">
        <v>0</v>
      </c>
      <c r="G54" s="9">
        <v>2.52</v>
      </c>
      <c r="H54" s="10" t="s">
        <v>598</v>
      </c>
      <c r="I54" s="13" t="s">
        <v>48</v>
      </c>
      <c r="J54" s="16"/>
      <c r="K54" s="368">
        <v>0</v>
      </c>
      <c r="L54" s="383"/>
      <c r="M54" s="8">
        <v>2025</v>
      </c>
    </row>
    <row r="55" spans="1:13" ht="25.5" x14ac:dyDescent="0.2">
      <c r="A55" s="13">
        <v>51</v>
      </c>
      <c r="B55" s="13">
        <v>1</v>
      </c>
      <c r="C55" s="2" t="s">
        <v>202</v>
      </c>
      <c r="D55" s="13" t="s">
        <v>17</v>
      </c>
      <c r="E55" s="9">
        <v>2.4180000000000001</v>
      </c>
      <c r="F55" s="9">
        <v>0</v>
      </c>
      <c r="G55" s="9">
        <v>2.42</v>
      </c>
      <c r="H55" s="10" t="s">
        <v>601</v>
      </c>
      <c r="I55" s="13" t="s">
        <v>48</v>
      </c>
      <c r="J55" s="16"/>
      <c r="K55" s="368">
        <v>0</v>
      </c>
      <c r="L55" s="383"/>
      <c r="M55" s="8">
        <v>0</v>
      </c>
    </row>
    <row r="56" spans="1:13" ht="38.25" x14ac:dyDescent="0.2">
      <c r="A56" s="13">
        <v>52</v>
      </c>
      <c r="B56" s="13">
        <v>1</v>
      </c>
      <c r="C56" s="2" t="s">
        <v>201</v>
      </c>
      <c r="D56" s="13" t="s">
        <v>17</v>
      </c>
      <c r="E56" s="9">
        <v>4.6399999999999997</v>
      </c>
      <c r="F56" s="9">
        <v>0</v>
      </c>
      <c r="G56" s="9">
        <v>4.6399999999999997</v>
      </c>
      <c r="H56" s="10" t="s">
        <v>1887</v>
      </c>
      <c r="I56" s="13" t="s">
        <v>48</v>
      </c>
      <c r="J56" s="16"/>
      <c r="K56" s="368" t="s">
        <v>46</v>
      </c>
      <c r="L56" s="383"/>
      <c r="M56" s="8">
        <v>2025</v>
      </c>
    </row>
    <row r="57" spans="1:13" x14ac:dyDescent="0.2">
      <c r="A57" s="13">
        <v>53</v>
      </c>
      <c r="B57" s="13">
        <v>1</v>
      </c>
      <c r="C57" s="2" t="s">
        <v>144</v>
      </c>
      <c r="D57" s="13" t="s">
        <v>17</v>
      </c>
      <c r="E57" s="9">
        <v>5.8903999999999996</v>
      </c>
      <c r="F57" s="9">
        <v>0</v>
      </c>
      <c r="G57" s="9">
        <v>5.89</v>
      </c>
      <c r="H57" s="10" t="s">
        <v>600</v>
      </c>
      <c r="I57" s="13" t="s">
        <v>48</v>
      </c>
      <c r="J57" s="16"/>
      <c r="K57" s="368">
        <v>0</v>
      </c>
      <c r="L57" s="383"/>
      <c r="M57" s="8">
        <v>2025</v>
      </c>
    </row>
    <row r="58" spans="1:13" x14ac:dyDescent="0.2">
      <c r="A58" s="13">
        <v>54</v>
      </c>
      <c r="B58" s="13">
        <v>1</v>
      </c>
      <c r="C58" s="2" t="s">
        <v>142</v>
      </c>
      <c r="D58" s="13" t="s">
        <v>17</v>
      </c>
      <c r="E58" s="9">
        <v>2.52</v>
      </c>
      <c r="F58" s="9">
        <v>0</v>
      </c>
      <c r="G58" s="9">
        <v>2.52</v>
      </c>
      <c r="H58" s="10" t="s">
        <v>598</v>
      </c>
      <c r="I58" s="13" t="s">
        <v>48</v>
      </c>
      <c r="J58" s="16"/>
      <c r="K58" s="368">
        <v>0</v>
      </c>
      <c r="L58" s="383"/>
      <c r="M58" s="8">
        <v>2025</v>
      </c>
    </row>
    <row r="59" spans="1:13" x14ac:dyDescent="0.2">
      <c r="A59" s="13">
        <v>55</v>
      </c>
      <c r="B59" s="13">
        <v>1</v>
      </c>
      <c r="C59" s="2" t="s">
        <v>139</v>
      </c>
      <c r="D59" s="13" t="s">
        <v>17</v>
      </c>
      <c r="E59" s="9">
        <v>1.56</v>
      </c>
      <c r="F59" s="9">
        <v>0</v>
      </c>
      <c r="G59" s="9">
        <v>1.56</v>
      </c>
      <c r="H59" s="10" t="s">
        <v>597</v>
      </c>
      <c r="I59" s="13" t="s">
        <v>48</v>
      </c>
      <c r="J59" s="16"/>
      <c r="K59" s="368">
        <v>0</v>
      </c>
      <c r="L59" s="383"/>
      <c r="M59" s="8">
        <v>2025</v>
      </c>
    </row>
    <row r="60" spans="1:13" x14ac:dyDescent="0.2">
      <c r="A60" s="13">
        <v>56</v>
      </c>
      <c r="B60" s="13">
        <v>1</v>
      </c>
      <c r="C60" s="2" t="s">
        <v>140</v>
      </c>
      <c r="D60" s="13" t="s">
        <v>17</v>
      </c>
      <c r="E60" s="9">
        <v>0.64</v>
      </c>
      <c r="F60" s="9">
        <v>0</v>
      </c>
      <c r="G60" s="9">
        <v>0.64</v>
      </c>
      <c r="H60" s="10" t="s">
        <v>1888</v>
      </c>
      <c r="I60" s="13" t="s">
        <v>48</v>
      </c>
      <c r="J60" s="16"/>
      <c r="K60" s="368">
        <v>0</v>
      </c>
      <c r="L60" s="383"/>
      <c r="M60" s="8">
        <v>2025</v>
      </c>
    </row>
    <row r="61" spans="1:13" ht="25.5" x14ac:dyDescent="0.2">
      <c r="A61" s="13">
        <v>57</v>
      </c>
      <c r="B61" s="13">
        <v>1</v>
      </c>
      <c r="C61" s="2" t="s">
        <v>137</v>
      </c>
      <c r="D61" s="13" t="s">
        <v>17</v>
      </c>
      <c r="E61" s="9">
        <v>1.1100000000000001</v>
      </c>
      <c r="F61" s="9">
        <v>0</v>
      </c>
      <c r="G61" s="9">
        <v>1.1100000000000001</v>
      </c>
      <c r="H61" s="10" t="s">
        <v>596</v>
      </c>
      <c r="I61" s="13" t="s">
        <v>53</v>
      </c>
      <c r="J61" s="16"/>
      <c r="K61" s="368" t="s">
        <v>1991</v>
      </c>
      <c r="L61" s="383"/>
      <c r="M61" s="8">
        <v>2025</v>
      </c>
    </row>
    <row r="62" spans="1:13" x14ac:dyDescent="0.2">
      <c r="A62" s="13">
        <v>58</v>
      </c>
      <c r="B62" s="13">
        <v>1</v>
      </c>
      <c r="C62" s="2" t="s">
        <v>145</v>
      </c>
      <c r="D62" s="13" t="s">
        <v>17</v>
      </c>
      <c r="E62" s="9">
        <v>13.337400000000001</v>
      </c>
      <c r="F62" s="9">
        <v>0</v>
      </c>
      <c r="G62" s="9">
        <v>13.34</v>
      </c>
      <c r="H62" s="10" t="s">
        <v>602</v>
      </c>
      <c r="I62" s="13" t="s">
        <v>48</v>
      </c>
      <c r="J62" s="16"/>
      <c r="K62" s="368">
        <v>0</v>
      </c>
      <c r="L62" s="383"/>
      <c r="M62" s="8">
        <v>0</v>
      </c>
    </row>
    <row r="63" spans="1:13" ht="25.5" x14ac:dyDescent="0.2">
      <c r="A63" s="13">
        <v>59</v>
      </c>
      <c r="B63" s="13">
        <v>1</v>
      </c>
      <c r="C63" s="2" t="s">
        <v>1889</v>
      </c>
      <c r="D63" s="13" t="s">
        <v>18</v>
      </c>
      <c r="E63" s="9">
        <v>6.14</v>
      </c>
      <c r="F63" s="9">
        <v>0</v>
      </c>
      <c r="G63" s="9">
        <v>6.14</v>
      </c>
      <c r="H63" s="10" t="s">
        <v>1890</v>
      </c>
      <c r="I63" s="13" t="s">
        <v>48</v>
      </c>
      <c r="J63" s="16"/>
      <c r="K63" s="368" t="s">
        <v>1997</v>
      </c>
      <c r="L63" s="383"/>
      <c r="M63" s="8">
        <v>0</v>
      </c>
    </row>
    <row r="64" spans="1:13" ht="25.5" x14ac:dyDescent="0.2">
      <c r="A64" s="13">
        <v>60</v>
      </c>
      <c r="B64" s="13">
        <v>1</v>
      </c>
      <c r="C64" s="2" t="s">
        <v>138</v>
      </c>
      <c r="D64" s="13" t="s">
        <v>10</v>
      </c>
      <c r="E64" s="9">
        <v>16.5</v>
      </c>
      <c r="F64" s="9">
        <v>15.67</v>
      </c>
      <c r="G64" s="9">
        <v>0.83</v>
      </c>
      <c r="H64" s="10" t="s">
        <v>603</v>
      </c>
      <c r="I64" s="13" t="s">
        <v>48</v>
      </c>
      <c r="J64" s="16"/>
      <c r="K64" s="368" t="s">
        <v>1904</v>
      </c>
      <c r="L64" s="383"/>
      <c r="M64" s="8">
        <v>2025</v>
      </c>
    </row>
    <row r="65" spans="1:13" ht="25.5" x14ac:dyDescent="0.2">
      <c r="A65" s="13">
        <v>61</v>
      </c>
      <c r="B65" s="13">
        <v>1</v>
      </c>
      <c r="C65" s="2" t="s">
        <v>146</v>
      </c>
      <c r="D65" s="13" t="s">
        <v>24</v>
      </c>
      <c r="E65" s="9">
        <v>7.88</v>
      </c>
      <c r="F65" s="9">
        <v>0</v>
      </c>
      <c r="G65" s="9">
        <v>7.88</v>
      </c>
      <c r="H65" s="10" t="s">
        <v>604</v>
      </c>
      <c r="I65" s="13" t="s">
        <v>48</v>
      </c>
      <c r="J65" s="16"/>
      <c r="K65" s="368" t="s">
        <v>1998</v>
      </c>
      <c r="L65" s="383"/>
      <c r="M65" s="8">
        <v>0</v>
      </c>
    </row>
    <row r="66" spans="1:13" s="378" customFormat="1" ht="25.5" x14ac:dyDescent="0.2">
      <c r="A66" s="372">
        <v>62</v>
      </c>
      <c r="B66" s="372">
        <v>1</v>
      </c>
      <c r="C66" s="371" t="s">
        <v>203</v>
      </c>
      <c r="D66" s="372" t="s">
        <v>24</v>
      </c>
      <c r="E66" s="373">
        <v>55.4</v>
      </c>
      <c r="F66" s="373">
        <v>0</v>
      </c>
      <c r="G66" s="373">
        <v>55.4</v>
      </c>
      <c r="H66" s="374" t="s">
        <v>605</v>
      </c>
      <c r="I66" s="372" t="s">
        <v>48</v>
      </c>
      <c r="J66" s="375"/>
      <c r="K66" s="376" t="s">
        <v>1998</v>
      </c>
      <c r="L66" s="385"/>
      <c r="M66" s="377">
        <v>0</v>
      </c>
    </row>
    <row r="67" spans="1:13" s="378" customFormat="1" ht="25.5" x14ac:dyDescent="0.2">
      <c r="A67" s="372">
        <v>63</v>
      </c>
      <c r="B67" s="372">
        <v>1</v>
      </c>
      <c r="C67" s="371" t="s">
        <v>204</v>
      </c>
      <c r="D67" s="372" t="s">
        <v>24</v>
      </c>
      <c r="E67" s="373">
        <v>25.2</v>
      </c>
      <c r="F67" s="373">
        <v>0</v>
      </c>
      <c r="G67" s="373">
        <v>25.2</v>
      </c>
      <c r="H67" s="374" t="s">
        <v>606</v>
      </c>
      <c r="I67" s="372" t="s">
        <v>48</v>
      </c>
      <c r="J67" s="375"/>
      <c r="K67" s="376" t="s">
        <v>1998</v>
      </c>
      <c r="L67" s="385"/>
      <c r="M67" s="377">
        <v>0</v>
      </c>
    </row>
    <row r="68" spans="1:13" s="378" customFormat="1" ht="25.5" x14ac:dyDescent="0.2">
      <c r="A68" s="372">
        <v>64</v>
      </c>
      <c r="B68" s="372">
        <v>1</v>
      </c>
      <c r="C68" s="371" t="s">
        <v>205</v>
      </c>
      <c r="D68" s="372">
        <v>0</v>
      </c>
      <c r="E68" s="373">
        <v>47.69</v>
      </c>
      <c r="F68" s="373">
        <v>0</v>
      </c>
      <c r="G68" s="373">
        <v>0</v>
      </c>
      <c r="H68" s="374" t="s">
        <v>31</v>
      </c>
      <c r="I68" s="372" t="s">
        <v>48</v>
      </c>
      <c r="J68" s="375"/>
      <c r="K68" s="376" t="s">
        <v>1999</v>
      </c>
      <c r="L68" s="385"/>
      <c r="M68" s="377">
        <v>2025</v>
      </c>
    </row>
    <row r="69" spans="1:13" s="378" customFormat="1" x14ac:dyDescent="0.2">
      <c r="A69" s="372">
        <v>65</v>
      </c>
      <c r="B69" s="372">
        <v>1</v>
      </c>
      <c r="C69" s="371" t="s">
        <v>207</v>
      </c>
      <c r="D69" s="372" t="s">
        <v>24</v>
      </c>
      <c r="E69" s="373">
        <v>9.9700000000000006</v>
      </c>
      <c r="F69" s="373">
        <v>0</v>
      </c>
      <c r="G69" s="373">
        <v>9.9700000000000006</v>
      </c>
      <c r="H69" s="374" t="s">
        <v>607</v>
      </c>
      <c r="I69" s="372" t="s">
        <v>48</v>
      </c>
      <c r="J69" s="375"/>
      <c r="K69" s="376">
        <v>0</v>
      </c>
      <c r="L69" s="385"/>
      <c r="M69" s="377">
        <v>2025</v>
      </c>
    </row>
    <row r="70" spans="1:13" s="378" customFormat="1" ht="25.5" x14ac:dyDescent="0.2">
      <c r="A70" s="372">
        <v>66</v>
      </c>
      <c r="B70" s="372">
        <v>1</v>
      </c>
      <c r="C70" s="371" t="s">
        <v>189</v>
      </c>
      <c r="D70" s="372" t="s">
        <v>24</v>
      </c>
      <c r="E70" s="373">
        <v>0</v>
      </c>
      <c r="F70" s="373">
        <v>0</v>
      </c>
      <c r="G70" s="373">
        <v>0</v>
      </c>
      <c r="H70" s="374" t="s">
        <v>31</v>
      </c>
      <c r="I70" s="372" t="s">
        <v>48</v>
      </c>
      <c r="J70" s="375"/>
      <c r="K70" s="376" t="s">
        <v>2000</v>
      </c>
      <c r="L70" s="385"/>
      <c r="M70" s="377">
        <v>2025</v>
      </c>
    </row>
    <row r="71" spans="1:13" s="378" customFormat="1" ht="25.5" x14ac:dyDescent="0.2">
      <c r="A71" s="372">
        <v>67</v>
      </c>
      <c r="B71" s="372">
        <v>1</v>
      </c>
      <c r="C71" s="371" t="s">
        <v>208</v>
      </c>
      <c r="D71" s="372" t="s">
        <v>15</v>
      </c>
      <c r="E71" s="373">
        <v>3.39</v>
      </c>
      <c r="F71" s="373">
        <v>0</v>
      </c>
      <c r="G71" s="373">
        <v>3.39</v>
      </c>
      <c r="H71" s="374" t="s">
        <v>608</v>
      </c>
      <c r="I71" s="372" t="s">
        <v>48</v>
      </c>
      <c r="J71" s="375"/>
      <c r="K71" s="376">
        <v>0</v>
      </c>
      <c r="L71" s="385"/>
      <c r="M71" s="377">
        <v>2025</v>
      </c>
    </row>
    <row r="72" spans="1:13" s="380" customFormat="1" x14ac:dyDescent="0.2">
      <c r="A72" s="372">
        <v>67</v>
      </c>
      <c r="B72" s="379"/>
      <c r="C72" s="371" t="s">
        <v>209</v>
      </c>
      <c r="D72" s="372" t="s">
        <v>14</v>
      </c>
      <c r="E72" s="373">
        <v>0.2</v>
      </c>
      <c r="F72" s="373">
        <v>0</v>
      </c>
      <c r="G72" s="373">
        <v>0.2</v>
      </c>
      <c r="H72" s="374" t="s">
        <v>609</v>
      </c>
      <c r="I72" s="372" t="s">
        <v>48</v>
      </c>
      <c r="J72" s="375"/>
      <c r="K72" s="376">
        <v>0</v>
      </c>
      <c r="L72" s="385"/>
      <c r="M72" s="377">
        <v>2025</v>
      </c>
    </row>
    <row r="73" spans="1:13" s="378" customFormat="1" x14ac:dyDescent="0.2">
      <c r="A73" s="372">
        <v>68</v>
      </c>
      <c r="B73" s="372">
        <v>1</v>
      </c>
      <c r="C73" s="371" t="s">
        <v>210</v>
      </c>
      <c r="D73" s="372" t="s">
        <v>16</v>
      </c>
      <c r="E73" s="373">
        <v>0.37</v>
      </c>
      <c r="F73" s="373">
        <v>0</v>
      </c>
      <c r="G73" s="373">
        <v>0.37</v>
      </c>
      <c r="H73" s="374" t="s">
        <v>610</v>
      </c>
      <c r="I73" s="372" t="s">
        <v>48</v>
      </c>
      <c r="J73" s="375"/>
      <c r="K73" s="376">
        <v>0</v>
      </c>
      <c r="L73" s="385"/>
      <c r="M73" s="377">
        <v>2025</v>
      </c>
    </row>
    <row r="74" spans="1:13" s="378" customFormat="1" x14ac:dyDescent="0.2">
      <c r="A74" s="372">
        <v>69</v>
      </c>
      <c r="B74" s="372">
        <v>1</v>
      </c>
      <c r="C74" s="371" t="s">
        <v>211</v>
      </c>
      <c r="D74" s="372" t="s">
        <v>21</v>
      </c>
      <c r="E74" s="373">
        <v>0.72</v>
      </c>
      <c r="F74" s="373">
        <v>0</v>
      </c>
      <c r="G74" s="373">
        <v>0.72</v>
      </c>
      <c r="H74" s="374" t="s">
        <v>611</v>
      </c>
      <c r="I74" s="372" t="s">
        <v>48</v>
      </c>
      <c r="J74" s="375"/>
      <c r="K74" s="376">
        <v>0</v>
      </c>
      <c r="L74" s="385"/>
      <c r="M74" s="377">
        <v>2025</v>
      </c>
    </row>
    <row r="75" spans="1:13" s="378" customFormat="1" ht="25.5" x14ac:dyDescent="0.2">
      <c r="A75" s="372">
        <v>70</v>
      </c>
      <c r="B75" s="372">
        <v>1</v>
      </c>
      <c r="C75" s="371" t="s">
        <v>212</v>
      </c>
      <c r="D75" s="372" t="s">
        <v>26</v>
      </c>
      <c r="E75" s="373">
        <v>0.18</v>
      </c>
      <c r="F75" s="373">
        <v>0</v>
      </c>
      <c r="G75" s="373">
        <v>0.18</v>
      </c>
      <c r="H75" s="374" t="s">
        <v>612</v>
      </c>
      <c r="I75" s="372" t="s">
        <v>48</v>
      </c>
      <c r="J75" s="375"/>
      <c r="K75" s="376">
        <v>0</v>
      </c>
      <c r="L75" s="385"/>
      <c r="M75" s="377">
        <v>2025</v>
      </c>
    </row>
    <row r="76" spans="1:13" s="378" customFormat="1" x14ac:dyDescent="0.2">
      <c r="A76" s="372">
        <v>71</v>
      </c>
      <c r="B76" s="372">
        <v>1</v>
      </c>
      <c r="C76" s="371" t="s">
        <v>1868</v>
      </c>
      <c r="D76" s="372" t="s">
        <v>26</v>
      </c>
      <c r="E76" s="373">
        <v>0.33</v>
      </c>
      <c r="F76" s="373">
        <v>0</v>
      </c>
      <c r="G76" s="373">
        <v>0.33</v>
      </c>
      <c r="H76" s="374" t="s">
        <v>1869</v>
      </c>
      <c r="I76" s="372" t="s">
        <v>48</v>
      </c>
      <c r="J76" s="375"/>
      <c r="K76" s="376">
        <v>0</v>
      </c>
      <c r="L76" s="385"/>
      <c r="M76" s="377">
        <v>2025</v>
      </c>
    </row>
    <row r="77" spans="1:13" s="378" customFormat="1" x14ac:dyDescent="0.2">
      <c r="A77" s="372">
        <v>72</v>
      </c>
      <c r="B77" s="372">
        <v>1</v>
      </c>
      <c r="C77" s="371" t="s">
        <v>1870</v>
      </c>
      <c r="D77" s="372" t="s">
        <v>26</v>
      </c>
      <c r="E77" s="373">
        <v>0.48</v>
      </c>
      <c r="F77" s="373">
        <v>0</v>
      </c>
      <c r="G77" s="373">
        <v>0.48</v>
      </c>
      <c r="H77" s="374" t="s">
        <v>1871</v>
      </c>
      <c r="I77" s="372" t="s">
        <v>48</v>
      </c>
      <c r="J77" s="375"/>
      <c r="K77" s="376">
        <v>0</v>
      </c>
      <c r="L77" s="385"/>
      <c r="M77" s="377">
        <v>2025</v>
      </c>
    </row>
    <row r="78" spans="1:13" s="378" customFormat="1" ht="25.5" x14ac:dyDescent="0.2">
      <c r="A78" s="372">
        <v>73</v>
      </c>
      <c r="B78" s="372">
        <v>1</v>
      </c>
      <c r="C78" s="371" t="s">
        <v>213</v>
      </c>
      <c r="D78" s="372" t="s">
        <v>26</v>
      </c>
      <c r="E78" s="373">
        <v>6.43</v>
      </c>
      <c r="F78" s="373">
        <v>0</v>
      </c>
      <c r="G78" s="373">
        <v>6.43</v>
      </c>
      <c r="H78" s="374" t="s">
        <v>1976</v>
      </c>
      <c r="I78" s="372" t="s">
        <v>48</v>
      </c>
      <c r="J78" s="375"/>
      <c r="K78" s="376">
        <v>0</v>
      </c>
      <c r="L78" s="385"/>
      <c r="M78" s="377">
        <v>2025</v>
      </c>
    </row>
    <row r="79" spans="1:13" s="378" customFormat="1" ht="25.5" x14ac:dyDescent="0.2">
      <c r="A79" s="372">
        <v>74</v>
      </c>
      <c r="B79" s="372">
        <v>1</v>
      </c>
      <c r="C79" s="371" t="s">
        <v>213</v>
      </c>
      <c r="D79" s="372" t="s">
        <v>26</v>
      </c>
      <c r="E79" s="373">
        <v>6.43</v>
      </c>
      <c r="F79" s="373">
        <v>0</v>
      </c>
      <c r="G79" s="373">
        <v>6.43</v>
      </c>
      <c r="H79" s="374" t="s">
        <v>613</v>
      </c>
      <c r="I79" s="372" t="s">
        <v>48</v>
      </c>
      <c r="J79" s="375"/>
      <c r="K79" s="376">
        <v>0</v>
      </c>
      <c r="L79" s="385"/>
      <c r="M79" s="377">
        <v>2025</v>
      </c>
    </row>
    <row r="80" spans="1:13" ht="25.5" x14ac:dyDescent="0.2">
      <c r="A80" s="13">
        <v>75</v>
      </c>
      <c r="B80" s="13">
        <v>1</v>
      </c>
      <c r="C80" s="2" t="s">
        <v>214</v>
      </c>
      <c r="D80" s="13" t="s">
        <v>10</v>
      </c>
      <c r="E80" s="9">
        <v>7.26</v>
      </c>
      <c r="F80" s="9">
        <v>0</v>
      </c>
      <c r="G80" s="9">
        <v>7.26</v>
      </c>
      <c r="H80" s="10" t="s">
        <v>614</v>
      </c>
      <c r="I80" s="13" t="s">
        <v>48</v>
      </c>
      <c r="J80" s="16"/>
      <c r="K80" s="368">
        <v>0</v>
      </c>
      <c r="L80" s="383"/>
      <c r="M80" s="8">
        <v>2025</v>
      </c>
    </row>
    <row r="81" spans="1:13" x14ac:dyDescent="0.2">
      <c r="A81" s="13">
        <v>76</v>
      </c>
      <c r="B81" s="13">
        <v>1</v>
      </c>
      <c r="C81" s="2" t="s">
        <v>215</v>
      </c>
      <c r="D81" s="13" t="s">
        <v>13</v>
      </c>
      <c r="E81" s="9">
        <v>1.51</v>
      </c>
      <c r="F81" s="9">
        <v>0</v>
      </c>
      <c r="G81" s="9">
        <v>1.51</v>
      </c>
      <c r="H81" s="10" t="s">
        <v>1891</v>
      </c>
      <c r="I81" s="13" t="s">
        <v>48</v>
      </c>
      <c r="J81" s="16"/>
      <c r="K81" s="368">
        <v>0</v>
      </c>
      <c r="L81" s="383"/>
      <c r="M81" s="8">
        <v>2025</v>
      </c>
    </row>
    <row r="82" spans="1:13" ht="38.25" x14ac:dyDescent="0.2">
      <c r="A82" s="13">
        <v>77</v>
      </c>
      <c r="B82" s="13">
        <v>1</v>
      </c>
      <c r="C82" s="2" t="s">
        <v>216</v>
      </c>
      <c r="D82" s="13" t="s">
        <v>17</v>
      </c>
      <c r="E82" s="9">
        <v>10.42</v>
      </c>
      <c r="F82" s="9">
        <v>0</v>
      </c>
      <c r="G82" s="9">
        <v>10.42</v>
      </c>
      <c r="H82" s="10" t="s">
        <v>1977</v>
      </c>
      <c r="I82" s="13" t="s">
        <v>48</v>
      </c>
      <c r="J82" s="16"/>
      <c r="K82" s="368">
        <v>0</v>
      </c>
      <c r="L82" s="383"/>
      <c r="M82" s="8">
        <v>2025</v>
      </c>
    </row>
    <row r="83" spans="1:13" s="6" customFormat="1" ht="25.5" x14ac:dyDescent="0.2">
      <c r="A83" s="367"/>
      <c r="B83" s="367"/>
      <c r="C83" s="2" t="s">
        <v>205</v>
      </c>
      <c r="D83" s="13">
        <v>0</v>
      </c>
      <c r="E83" s="9">
        <v>47.69</v>
      </c>
      <c r="F83" s="9">
        <v>0</v>
      </c>
      <c r="G83" s="9">
        <v>0</v>
      </c>
      <c r="H83" s="10" t="s">
        <v>31</v>
      </c>
      <c r="I83" s="13" t="s">
        <v>48</v>
      </c>
      <c r="J83" s="16"/>
      <c r="K83" s="368">
        <v>0</v>
      </c>
      <c r="L83" s="383"/>
      <c r="M83" s="8">
        <v>0</v>
      </c>
    </row>
    <row r="84" spans="1:13" ht="63.75" x14ac:dyDescent="0.2">
      <c r="A84" s="13">
        <v>78</v>
      </c>
      <c r="B84" s="13">
        <v>1</v>
      </c>
      <c r="C84" s="2" t="s">
        <v>207</v>
      </c>
      <c r="D84" s="13" t="s">
        <v>24</v>
      </c>
      <c r="E84" s="9">
        <v>18.29</v>
      </c>
      <c r="F84" s="9">
        <v>0</v>
      </c>
      <c r="G84" s="9">
        <v>18.29</v>
      </c>
      <c r="H84" s="10" t="s">
        <v>2001</v>
      </c>
      <c r="I84" s="13" t="s">
        <v>48</v>
      </c>
      <c r="J84" s="16"/>
      <c r="K84" s="368">
        <v>0</v>
      </c>
      <c r="L84" s="383"/>
      <c r="M84" s="8">
        <v>0</v>
      </c>
    </row>
    <row r="85" spans="1:13" s="6" customFormat="1" ht="38.25" x14ac:dyDescent="0.2">
      <c r="A85" s="367"/>
      <c r="B85" s="367"/>
      <c r="C85" s="2" t="s">
        <v>208</v>
      </c>
      <c r="D85" s="13" t="s">
        <v>15</v>
      </c>
      <c r="E85" s="9">
        <v>3.81</v>
      </c>
      <c r="F85" s="9">
        <v>0</v>
      </c>
      <c r="G85" s="9">
        <v>3.81</v>
      </c>
      <c r="H85" s="10" t="s">
        <v>1375</v>
      </c>
      <c r="I85" s="13" t="s">
        <v>48</v>
      </c>
      <c r="J85" s="16"/>
      <c r="K85" s="368">
        <v>0</v>
      </c>
      <c r="L85" s="383"/>
      <c r="M85" s="8">
        <v>0</v>
      </c>
    </row>
    <row r="86" spans="1:13" x14ac:dyDescent="0.2">
      <c r="A86" s="13">
        <v>79</v>
      </c>
      <c r="B86" s="13">
        <v>1</v>
      </c>
      <c r="C86" s="2" t="s">
        <v>209</v>
      </c>
      <c r="D86" s="13" t="s">
        <v>14</v>
      </c>
      <c r="E86" s="9">
        <v>0.2</v>
      </c>
      <c r="F86" s="9">
        <v>0</v>
      </c>
      <c r="G86" s="9">
        <v>0.2</v>
      </c>
      <c r="H86" s="10" t="s">
        <v>1376</v>
      </c>
      <c r="I86" s="13" t="s">
        <v>48</v>
      </c>
      <c r="J86" s="16"/>
      <c r="K86" s="368">
        <v>0</v>
      </c>
      <c r="L86" s="383"/>
      <c r="M86" s="8">
        <v>0</v>
      </c>
    </row>
    <row r="87" spans="1:13" ht="25.5" x14ac:dyDescent="0.2">
      <c r="A87" s="13">
        <v>80</v>
      </c>
      <c r="B87" s="13">
        <v>1</v>
      </c>
      <c r="C87" s="2" t="s">
        <v>217</v>
      </c>
      <c r="D87" s="13" t="s">
        <v>30</v>
      </c>
      <c r="E87" s="9">
        <v>3.34</v>
      </c>
      <c r="F87" s="9">
        <v>0</v>
      </c>
      <c r="G87" s="9">
        <v>3.34</v>
      </c>
      <c r="H87" s="10" t="s">
        <v>1377</v>
      </c>
      <c r="I87" s="13" t="s">
        <v>48</v>
      </c>
      <c r="J87" s="16"/>
      <c r="K87" s="368">
        <v>0</v>
      </c>
      <c r="L87" s="383"/>
      <c r="M87" s="8">
        <v>0</v>
      </c>
    </row>
    <row r="88" spans="1:13" s="6" customFormat="1" ht="51" x14ac:dyDescent="0.2">
      <c r="A88" s="367"/>
      <c r="B88" s="367"/>
      <c r="C88" s="2" t="s">
        <v>218</v>
      </c>
      <c r="D88" s="13" t="s">
        <v>10</v>
      </c>
      <c r="E88" s="9">
        <v>7.69</v>
      </c>
      <c r="F88" s="9">
        <v>0</v>
      </c>
      <c r="G88" s="9">
        <v>7.69</v>
      </c>
      <c r="H88" s="10" t="s">
        <v>2002</v>
      </c>
      <c r="I88" s="13" t="s">
        <v>48</v>
      </c>
      <c r="J88" s="16"/>
      <c r="K88" s="368">
        <v>0</v>
      </c>
      <c r="L88" s="383"/>
      <c r="M88" s="8">
        <v>0</v>
      </c>
    </row>
    <row r="89" spans="1:13" ht="51" x14ac:dyDescent="0.2">
      <c r="A89" s="13">
        <v>81</v>
      </c>
      <c r="B89" s="13">
        <v>1</v>
      </c>
      <c r="C89" s="2" t="s">
        <v>216</v>
      </c>
      <c r="D89" s="13" t="s">
        <v>17</v>
      </c>
      <c r="E89" s="9">
        <v>14.36</v>
      </c>
      <c r="F89" s="9">
        <v>0</v>
      </c>
      <c r="G89" s="9">
        <v>14.36</v>
      </c>
      <c r="H89" s="10" t="s">
        <v>2003</v>
      </c>
      <c r="I89" s="13" t="s">
        <v>48</v>
      </c>
      <c r="J89" s="16"/>
      <c r="K89" s="368">
        <v>0</v>
      </c>
      <c r="L89" s="383"/>
      <c r="M89" s="8">
        <v>0</v>
      </c>
    </row>
    <row r="90" spans="1:13" ht="51" x14ac:dyDescent="0.2">
      <c r="A90" s="13">
        <v>82</v>
      </c>
      <c r="B90" s="13">
        <v>1</v>
      </c>
      <c r="C90" s="2" t="s">
        <v>1905</v>
      </c>
      <c r="D90" s="13" t="s">
        <v>27</v>
      </c>
      <c r="E90" s="9">
        <v>0.22</v>
      </c>
      <c r="F90" s="9">
        <v>0</v>
      </c>
      <c r="G90" s="9">
        <v>0.22</v>
      </c>
      <c r="H90" s="10" t="s">
        <v>615</v>
      </c>
      <c r="I90" s="13" t="s">
        <v>48</v>
      </c>
      <c r="J90" s="16"/>
      <c r="K90" s="368" t="s">
        <v>34</v>
      </c>
      <c r="L90" s="383"/>
      <c r="M90" s="8">
        <v>2025</v>
      </c>
    </row>
    <row r="91" spans="1:13" x14ac:dyDescent="0.2">
      <c r="A91" s="13">
        <v>83</v>
      </c>
      <c r="B91" s="13">
        <v>1</v>
      </c>
      <c r="C91" s="2" t="s">
        <v>219</v>
      </c>
      <c r="D91" s="13" t="s">
        <v>24</v>
      </c>
      <c r="E91" s="9">
        <v>1.4</v>
      </c>
      <c r="F91" s="9">
        <v>0</v>
      </c>
      <c r="G91" s="9">
        <v>1.4</v>
      </c>
      <c r="H91" s="10" t="s">
        <v>616</v>
      </c>
      <c r="I91" s="13" t="s">
        <v>47</v>
      </c>
      <c r="J91" s="16"/>
      <c r="K91" s="368" t="s">
        <v>1906</v>
      </c>
      <c r="L91" s="383"/>
      <c r="M91" s="8">
        <v>0</v>
      </c>
    </row>
    <row r="92" spans="1:13" s="378" customFormat="1" ht="25.5" x14ac:dyDescent="0.2">
      <c r="A92" s="372">
        <v>84</v>
      </c>
      <c r="B92" s="372">
        <v>1</v>
      </c>
      <c r="C92" s="371" t="s">
        <v>220</v>
      </c>
      <c r="D92" s="372" t="s">
        <v>25</v>
      </c>
      <c r="E92" s="373">
        <v>0.4</v>
      </c>
      <c r="F92" s="373">
        <v>0</v>
      </c>
      <c r="G92" s="373">
        <v>0.4</v>
      </c>
      <c r="H92" s="374" t="s">
        <v>617</v>
      </c>
      <c r="I92" s="372" t="s">
        <v>49</v>
      </c>
      <c r="J92" s="375"/>
      <c r="K92" s="376" t="s">
        <v>1906</v>
      </c>
      <c r="L92" s="385"/>
      <c r="M92" s="377">
        <v>0</v>
      </c>
    </row>
    <row r="93" spans="1:13" s="378" customFormat="1" x14ac:dyDescent="0.2">
      <c r="A93" s="372">
        <v>85</v>
      </c>
      <c r="B93" s="372">
        <v>1</v>
      </c>
      <c r="C93" s="371" t="s">
        <v>222</v>
      </c>
      <c r="D93" s="372">
        <v>0</v>
      </c>
      <c r="E93" s="373">
        <v>0</v>
      </c>
      <c r="F93" s="373">
        <v>0</v>
      </c>
      <c r="G93" s="373">
        <v>0</v>
      </c>
      <c r="H93" s="374" t="s">
        <v>31</v>
      </c>
      <c r="I93" s="372">
        <v>0</v>
      </c>
      <c r="J93" s="375"/>
      <c r="K93" s="376">
        <v>0</v>
      </c>
      <c r="L93" s="385"/>
      <c r="M93" s="377">
        <v>0</v>
      </c>
    </row>
    <row r="94" spans="1:13" s="378" customFormat="1" ht="38.25" x14ac:dyDescent="0.2">
      <c r="A94" s="372">
        <v>86</v>
      </c>
      <c r="B94" s="372">
        <v>1</v>
      </c>
      <c r="C94" s="371" t="s">
        <v>223</v>
      </c>
      <c r="D94" s="372">
        <v>0</v>
      </c>
      <c r="E94" s="373">
        <v>180.99999999999997</v>
      </c>
      <c r="F94" s="373">
        <v>0</v>
      </c>
      <c r="G94" s="373">
        <v>0</v>
      </c>
      <c r="H94" s="374" t="s">
        <v>31</v>
      </c>
      <c r="I94" s="372" t="s">
        <v>49</v>
      </c>
      <c r="J94" s="375"/>
      <c r="K94" s="376">
        <v>0</v>
      </c>
      <c r="L94" s="385"/>
      <c r="M94" s="377">
        <v>0</v>
      </c>
    </row>
    <row r="95" spans="1:13" s="380" customFormat="1" x14ac:dyDescent="0.2">
      <c r="A95" s="379"/>
      <c r="B95" s="379"/>
      <c r="C95" s="371" t="s">
        <v>224</v>
      </c>
      <c r="D95" s="372" t="s">
        <v>25</v>
      </c>
      <c r="E95" s="373">
        <v>0</v>
      </c>
      <c r="F95" s="373">
        <v>0</v>
      </c>
      <c r="G95" s="373">
        <v>0</v>
      </c>
      <c r="H95" s="374" t="s">
        <v>31</v>
      </c>
      <c r="I95" s="372" t="s">
        <v>49</v>
      </c>
      <c r="J95" s="375"/>
      <c r="K95" s="376">
        <v>0</v>
      </c>
      <c r="L95" s="385"/>
      <c r="M95" s="377">
        <v>0</v>
      </c>
    </row>
    <row r="96" spans="1:13" s="378" customFormat="1" ht="89.25" x14ac:dyDescent="0.2">
      <c r="A96" s="372">
        <v>87</v>
      </c>
      <c r="B96" s="372">
        <v>1</v>
      </c>
      <c r="C96" s="371" t="s">
        <v>225</v>
      </c>
      <c r="D96" s="372" t="s">
        <v>25</v>
      </c>
      <c r="E96" s="373">
        <v>69.16</v>
      </c>
      <c r="F96" s="373">
        <v>0</v>
      </c>
      <c r="G96" s="373">
        <v>69.16</v>
      </c>
      <c r="H96" s="374" t="s">
        <v>618</v>
      </c>
      <c r="I96" s="372" t="s">
        <v>49</v>
      </c>
      <c r="J96" s="375"/>
      <c r="K96" s="376">
        <v>0</v>
      </c>
      <c r="L96" s="385"/>
      <c r="M96" s="377">
        <v>0</v>
      </c>
    </row>
    <row r="97" spans="1:13" s="378" customFormat="1" ht="38.25" x14ac:dyDescent="0.2">
      <c r="A97" s="372">
        <v>88</v>
      </c>
      <c r="B97" s="372">
        <v>1</v>
      </c>
      <c r="C97" s="371" t="s">
        <v>226</v>
      </c>
      <c r="D97" s="372" t="s">
        <v>25</v>
      </c>
      <c r="E97" s="373">
        <v>22.9</v>
      </c>
      <c r="F97" s="373">
        <v>0</v>
      </c>
      <c r="G97" s="373">
        <v>22.9</v>
      </c>
      <c r="H97" s="374" t="s">
        <v>619</v>
      </c>
      <c r="I97" s="372" t="s">
        <v>49</v>
      </c>
      <c r="J97" s="375"/>
      <c r="K97" s="376">
        <v>0</v>
      </c>
      <c r="L97" s="385"/>
      <c r="M97" s="377">
        <v>0</v>
      </c>
    </row>
    <row r="98" spans="1:13" s="378" customFormat="1" ht="25.5" x14ac:dyDescent="0.2">
      <c r="A98" s="372">
        <v>89</v>
      </c>
      <c r="B98" s="372">
        <v>1</v>
      </c>
      <c r="C98" s="371" t="s">
        <v>117</v>
      </c>
      <c r="D98" s="372" t="s">
        <v>25</v>
      </c>
      <c r="E98" s="373">
        <v>0.32</v>
      </c>
      <c r="F98" s="373">
        <v>0</v>
      </c>
      <c r="G98" s="373">
        <v>0.32</v>
      </c>
      <c r="H98" s="374" t="s">
        <v>620</v>
      </c>
      <c r="I98" s="372" t="s">
        <v>49</v>
      </c>
      <c r="J98" s="375"/>
      <c r="K98" s="376">
        <v>0</v>
      </c>
      <c r="L98" s="385"/>
      <c r="M98" s="377">
        <v>2025</v>
      </c>
    </row>
    <row r="99" spans="1:13" s="378" customFormat="1" ht="63.75" x14ac:dyDescent="0.2">
      <c r="A99" s="372">
        <v>90</v>
      </c>
      <c r="B99" s="372">
        <v>1</v>
      </c>
      <c r="C99" s="371" t="s">
        <v>118</v>
      </c>
      <c r="D99" s="372" t="s">
        <v>25</v>
      </c>
      <c r="E99" s="373">
        <v>0</v>
      </c>
      <c r="F99" s="373">
        <v>0</v>
      </c>
      <c r="G99" s="373">
        <v>0</v>
      </c>
      <c r="H99" s="374" t="s">
        <v>31</v>
      </c>
      <c r="I99" s="372" t="s">
        <v>49</v>
      </c>
      <c r="J99" s="375"/>
      <c r="K99" s="376" t="s">
        <v>2004</v>
      </c>
      <c r="L99" s="385"/>
      <c r="M99" s="377">
        <v>2025</v>
      </c>
    </row>
    <row r="100" spans="1:13" s="380" customFormat="1" x14ac:dyDescent="0.2">
      <c r="A100" s="379"/>
      <c r="B100" s="379"/>
      <c r="C100" s="371" t="s">
        <v>218</v>
      </c>
      <c r="D100" s="372" t="s">
        <v>10</v>
      </c>
      <c r="E100" s="373">
        <v>0.93</v>
      </c>
      <c r="F100" s="373">
        <v>0</v>
      </c>
      <c r="G100" s="373">
        <v>0.93</v>
      </c>
      <c r="H100" s="374" t="s">
        <v>621</v>
      </c>
      <c r="I100" s="372" t="s">
        <v>49</v>
      </c>
      <c r="J100" s="375"/>
      <c r="K100" s="376">
        <v>0</v>
      </c>
      <c r="L100" s="385"/>
      <c r="M100" s="377">
        <v>2025</v>
      </c>
    </row>
    <row r="101" spans="1:13" s="378" customFormat="1" ht="38.25" x14ac:dyDescent="0.2">
      <c r="A101" s="372">
        <v>91</v>
      </c>
      <c r="B101" s="372">
        <v>1</v>
      </c>
      <c r="C101" s="371" t="s">
        <v>227</v>
      </c>
      <c r="D101" s="372" t="s">
        <v>10</v>
      </c>
      <c r="E101" s="373">
        <v>0.86</v>
      </c>
      <c r="F101" s="373">
        <v>0</v>
      </c>
      <c r="G101" s="373">
        <v>0.86</v>
      </c>
      <c r="H101" s="374" t="s">
        <v>622</v>
      </c>
      <c r="I101" s="372" t="s">
        <v>49</v>
      </c>
      <c r="J101" s="375"/>
      <c r="K101" s="376">
        <v>0</v>
      </c>
      <c r="L101" s="385"/>
      <c r="M101" s="377">
        <v>2025</v>
      </c>
    </row>
    <row r="102" spans="1:13" s="378" customFormat="1" ht="38.25" x14ac:dyDescent="0.2">
      <c r="A102" s="372">
        <v>92</v>
      </c>
      <c r="B102" s="372">
        <v>1</v>
      </c>
      <c r="C102" s="371" t="s">
        <v>228</v>
      </c>
      <c r="D102" s="372" t="s">
        <v>10</v>
      </c>
      <c r="E102" s="373">
        <v>0.77</v>
      </c>
      <c r="F102" s="373">
        <v>0</v>
      </c>
      <c r="G102" s="373">
        <v>0.77</v>
      </c>
      <c r="H102" s="374" t="s">
        <v>623</v>
      </c>
      <c r="I102" s="372" t="s">
        <v>49</v>
      </c>
      <c r="J102" s="375"/>
      <c r="K102" s="376">
        <v>0</v>
      </c>
      <c r="L102" s="385"/>
      <c r="M102" s="377">
        <v>2025</v>
      </c>
    </row>
    <row r="103" spans="1:13" s="378" customFormat="1" ht="38.25" x14ac:dyDescent="0.2">
      <c r="A103" s="372">
        <v>93</v>
      </c>
      <c r="B103" s="372">
        <v>1</v>
      </c>
      <c r="C103" s="371" t="s">
        <v>87</v>
      </c>
      <c r="D103" s="372" t="s">
        <v>21</v>
      </c>
      <c r="E103" s="373">
        <v>1.8</v>
      </c>
      <c r="F103" s="373">
        <v>0</v>
      </c>
      <c r="G103" s="373">
        <v>1.8</v>
      </c>
      <c r="H103" s="374" t="s">
        <v>624</v>
      </c>
      <c r="I103" s="372" t="s">
        <v>49</v>
      </c>
      <c r="J103" s="375"/>
      <c r="K103" s="376">
        <v>0</v>
      </c>
      <c r="L103" s="385"/>
      <c r="M103" s="377">
        <v>2025</v>
      </c>
    </row>
    <row r="104" spans="1:13" s="380" customFormat="1" x14ac:dyDescent="0.2">
      <c r="A104" s="379"/>
      <c r="B104" s="379"/>
      <c r="C104" s="371" t="s">
        <v>229</v>
      </c>
      <c r="D104" s="372" t="s">
        <v>15</v>
      </c>
      <c r="E104" s="373">
        <v>1.39</v>
      </c>
      <c r="F104" s="373">
        <v>0</v>
      </c>
      <c r="G104" s="373">
        <v>1.39</v>
      </c>
      <c r="H104" s="374" t="s">
        <v>625</v>
      </c>
      <c r="I104" s="372" t="s">
        <v>49</v>
      </c>
      <c r="J104" s="375"/>
      <c r="K104" s="376">
        <v>0</v>
      </c>
      <c r="L104" s="385"/>
      <c r="M104" s="377">
        <v>0</v>
      </c>
    </row>
    <row r="105" spans="1:13" s="378" customFormat="1" ht="38.25" x14ac:dyDescent="0.2">
      <c r="A105" s="372">
        <v>94</v>
      </c>
      <c r="B105" s="372">
        <v>1</v>
      </c>
      <c r="C105" s="371" t="s">
        <v>230</v>
      </c>
      <c r="D105" s="372" t="s">
        <v>15</v>
      </c>
      <c r="E105" s="373">
        <v>1.24</v>
      </c>
      <c r="F105" s="373">
        <v>0</v>
      </c>
      <c r="G105" s="373">
        <v>1.24</v>
      </c>
      <c r="H105" s="374" t="s">
        <v>626</v>
      </c>
      <c r="I105" s="372" t="s">
        <v>49</v>
      </c>
      <c r="J105" s="375"/>
      <c r="K105" s="376">
        <v>0</v>
      </c>
      <c r="L105" s="385"/>
      <c r="M105" s="377">
        <v>0</v>
      </c>
    </row>
    <row r="106" spans="1:13" s="378" customFormat="1" x14ac:dyDescent="0.2">
      <c r="A106" s="372">
        <v>95</v>
      </c>
      <c r="B106" s="372">
        <v>1</v>
      </c>
      <c r="C106" s="371" t="s">
        <v>231</v>
      </c>
      <c r="D106" s="372" t="s">
        <v>15</v>
      </c>
      <c r="E106" s="373">
        <v>1.03</v>
      </c>
      <c r="F106" s="373">
        <v>0</v>
      </c>
      <c r="G106" s="373">
        <v>1.03</v>
      </c>
      <c r="H106" s="374" t="s">
        <v>627</v>
      </c>
      <c r="I106" s="372" t="s">
        <v>49</v>
      </c>
      <c r="J106" s="375"/>
      <c r="K106" s="376">
        <v>0</v>
      </c>
      <c r="L106" s="385"/>
      <c r="M106" s="377">
        <v>0</v>
      </c>
    </row>
    <row r="107" spans="1:13" s="378" customFormat="1" x14ac:dyDescent="0.2">
      <c r="A107" s="372">
        <v>96</v>
      </c>
      <c r="B107" s="372">
        <v>1</v>
      </c>
      <c r="C107" s="371" t="s">
        <v>232</v>
      </c>
      <c r="D107" s="372" t="s">
        <v>15</v>
      </c>
      <c r="E107" s="373">
        <v>0.71</v>
      </c>
      <c r="F107" s="373">
        <v>0</v>
      </c>
      <c r="G107" s="373">
        <v>0.71</v>
      </c>
      <c r="H107" s="374" t="s">
        <v>628</v>
      </c>
      <c r="I107" s="372" t="s">
        <v>49</v>
      </c>
      <c r="J107" s="375"/>
      <c r="K107" s="376">
        <v>0</v>
      </c>
      <c r="L107" s="385"/>
      <c r="M107" s="377">
        <v>0</v>
      </c>
    </row>
    <row r="108" spans="1:13" s="378" customFormat="1" ht="38.25" x14ac:dyDescent="0.2">
      <c r="A108" s="372">
        <v>97</v>
      </c>
      <c r="B108" s="372">
        <v>1</v>
      </c>
      <c r="C108" s="371" t="s">
        <v>233</v>
      </c>
      <c r="D108" s="372" t="s">
        <v>15</v>
      </c>
      <c r="E108" s="373">
        <v>2.75</v>
      </c>
      <c r="F108" s="373">
        <v>0</v>
      </c>
      <c r="G108" s="373">
        <v>2.75</v>
      </c>
      <c r="H108" s="374" t="s">
        <v>629</v>
      </c>
      <c r="I108" s="372" t="s">
        <v>49</v>
      </c>
      <c r="J108" s="375"/>
      <c r="K108" s="376">
        <v>0</v>
      </c>
      <c r="L108" s="385"/>
      <c r="M108" s="377">
        <v>0</v>
      </c>
    </row>
    <row r="109" spans="1:13" s="378" customFormat="1" ht="25.5" x14ac:dyDescent="0.2">
      <c r="A109" s="372">
        <v>98</v>
      </c>
      <c r="B109" s="372">
        <v>1</v>
      </c>
      <c r="C109" s="371" t="s">
        <v>234</v>
      </c>
      <c r="D109" s="372" t="s">
        <v>14</v>
      </c>
      <c r="E109" s="373">
        <v>0.5</v>
      </c>
      <c r="F109" s="373">
        <v>0</v>
      </c>
      <c r="G109" s="373">
        <v>0.5</v>
      </c>
      <c r="H109" s="374" t="s">
        <v>630</v>
      </c>
      <c r="I109" s="372" t="s">
        <v>49</v>
      </c>
      <c r="J109" s="375"/>
      <c r="K109" s="376">
        <v>0</v>
      </c>
      <c r="L109" s="385"/>
      <c r="M109" s="377">
        <v>0</v>
      </c>
    </row>
    <row r="110" spans="1:13" s="380" customFormat="1" ht="76.5" x14ac:dyDescent="0.2">
      <c r="A110" s="372">
        <v>99</v>
      </c>
      <c r="B110" s="372">
        <v>1</v>
      </c>
      <c r="C110" s="371" t="s">
        <v>235</v>
      </c>
      <c r="D110" s="372">
        <v>0</v>
      </c>
      <c r="E110" s="373">
        <v>7.92</v>
      </c>
      <c r="F110" s="373">
        <v>0</v>
      </c>
      <c r="G110" s="373">
        <v>7.92</v>
      </c>
      <c r="H110" s="374" t="s">
        <v>631</v>
      </c>
      <c r="I110" s="372" t="s">
        <v>49</v>
      </c>
      <c r="J110" s="375"/>
      <c r="K110" s="376">
        <v>0</v>
      </c>
      <c r="L110" s="385"/>
      <c r="M110" s="377">
        <v>0</v>
      </c>
    </row>
    <row r="111" spans="1:13" s="378" customFormat="1" ht="25.5" x14ac:dyDescent="0.2">
      <c r="A111" s="372">
        <v>100</v>
      </c>
      <c r="B111" s="372">
        <v>1</v>
      </c>
      <c r="C111" s="371" t="s">
        <v>236</v>
      </c>
      <c r="D111" s="372">
        <v>0</v>
      </c>
      <c r="E111" s="373">
        <v>6.16</v>
      </c>
      <c r="F111" s="373">
        <v>0</v>
      </c>
      <c r="G111" s="373">
        <v>6.16</v>
      </c>
      <c r="H111" s="374" t="s">
        <v>632</v>
      </c>
      <c r="I111" s="372" t="s">
        <v>49</v>
      </c>
      <c r="J111" s="375"/>
      <c r="K111" s="376" t="s">
        <v>2005</v>
      </c>
      <c r="L111" s="385"/>
      <c r="M111" s="377">
        <v>0</v>
      </c>
    </row>
    <row r="112" spans="1:13" s="378" customFormat="1" ht="25.5" x14ac:dyDescent="0.2">
      <c r="A112" s="372">
        <v>101</v>
      </c>
      <c r="B112" s="372">
        <v>1</v>
      </c>
      <c r="C112" s="371" t="s">
        <v>237</v>
      </c>
      <c r="D112" s="372" t="s">
        <v>13</v>
      </c>
      <c r="E112" s="373">
        <v>8.6</v>
      </c>
      <c r="F112" s="373">
        <v>0</v>
      </c>
      <c r="G112" s="373">
        <v>8.6</v>
      </c>
      <c r="H112" s="374" t="s">
        <v>633</v>
      </c>
      <c r="I112" s="372" t="s">
        <v>49</v>
      </c>
      <c r="J112" s="375"/>
      <c r="K112" s="376">
        <v>0</v>
      </c>
      <c r="L112" s="385"/>
      <c r="M112" s="377">
        <v>0</v>
      </c>
    </row>
    <row r="113" spans="1:13" s="378" customFormat="1" ht="25.5" x14ac:dyDescent="0.2">
      <c r="A113" s="372">
        <v>102</v>
      </c>
      <c r="B113" s="372">
        <v>1</v>
      </c>
      <c r="C113" s="371" t="s">
        <v>238</v>
      </c>
      <c r="D113" s="372" t="s">
        <v>13</v>
      </c>
      <c r="E113" s="373">
        <v>8.14</v>
      </c>
      <c r="F113" s="373">
        <v>0</v>
      </c>
      <c r="G113" s="373">
        <v>8.14</v>
      </c>
      <c r="H113" s="374" t="s">
        <v>634</v>
      </c>
      <c r="I113" s="372" t="s">
        <v>49</v>
      </c>
      <c r="J113" s="375"/>
      <c r="K113" s="376" t="s">
        <v>239</v>
      </c>
      <c r="L113" s="385"/>
      <c r="M113" s="377">
        <v>0</v>
      </c>
    </row>
    <row r="114" spans="1:13" s="378" customFormat="1" x14ac:dyDescent="0.2">
      <c r="A114" s="372">
        <v>103</v>
      </c>
      <c r="B114" s="372">
        <v>1</v>
      </c>
      <c r="C114" s="371" t="s">
        <v>240</v>
      </c>
      <c r="D114" s="372" t="s">
        <v>16</v>
      </c>
      <c r="E114" s="373">
        <v>1.39</v>
      </c>
      <c r="F114" s="373">
        <v>0</v>
      </c>
      <c r="G114" s="373">
        <v>1.39</v>
      </c>
      <c r="H114" s="374" t="s">
        <v>635</v>
      </c>
      <c r="I114" s="372" t="s">
        <v>49</v>
      </c>
      <c r="J114" s="375"/>
      <c r="K114" s="376">
        <v>0</v>
      </c>
      <c r="L114" s="385"/>
      <c r="M114" s="377">
        <v>0</v>
      </c>
    </row>
    <row r="115" spans="1:13" s="378" customFormat="1" ht="25.5" x14ac:dyDescent="0.2">
      <c r="A115" s="372">
        <v>104</v>
      </c>
      <c r="B115" s="372">
        <v>1</v>
      </c>
      <c r="C115" s="371" t="s">
        <v>241</v>
      </c>
      <c r="D115" s="372" t="s">
        <v>18</v>
      </c>
      <c r="E115" s="373">
        <v>1.1499999999999999</v>
      </c>
      <c r="F115" s="373">
        <v>0</v>
      </c>
      <c r="G115" s="373">
        <v>1.1499999999999999</v>
      </c>
      <c r="H115" s="374" t="s">
        <v>636</v>
      </c>
      <c r="I115" s="372" t="s">
        <v>49</v>
      </c>
      <c r="J115" s="375"/>
      <c r="K115" s="376">
        <v>0</v>
      </c>
      <c r="L115" s="385"/>
      <c r="M115" s="377">
        <v>0</v>
      </c>
    </row>
    <row r="116" spans="1:13" ht="25.5" x14ac:dyDescent="0.2">
      <c r="A116" s="13">
        <v>105</v>
      </c>
      <c r="B116" s="13">
        <v>1</v>
      </c>
      <c r="C116" s="2" t="s">
        <v>242</v>
      </c>
      <c r="D116" s="13" t="s">
        <v>17</v>
      </c>
      <c r="E116" s="9">
        <v>0.3</v>
      </c>
      <c r="F116" s="9">
        <v>0</v>
      </c>
      <c r="G116" s="9">
        <v>0.3</v>
      </c>
      <c r="H116" s="10" t="s">
        <v>637</v>
      </c>
      <c r="I116" s="13" t="s">
        <v>49</v>
      </c>
      <c r="J116" s="16"/>
      <c r="K116" s="368" t="s">
        <v>243</v>
      </c>
      <c r="L116" s="383"/>
      <c r="M116" s="8">
        <v>0</v>
      </c>
    </row>
    <row r="117" spans="1:13" ht="114.75" x14ac:dyDescent="0.2">
      <c r="A117" s="13">
        <v>106</v>
      </c>
      <c r="B117" s="13">
        <v>1</v>
      </c>
      <c r="C117" s="2" t="s">
        <v>216</v>
      </c>
      <c r="D117" s="13" t="s">
        <v>17</v>
      </c>
      <c r="E117" s="9">
        <v>38.340000000000003</v>
      </c>
      <c r="F117" s="9">
        <v>0</v>
      </c>
      <c r="G117" s="9">
        <v>38.340000000000003</v>
      </c>
      <c r="H117" s="10" t="s">
        <v>638</v>
      </c>
      <c r="I117" s="13" t="s">
        <v>49</v>
      </c>
      <c r="J117" s="16"/>
      <c r="K117" s="368">
        <v>0</v>
      </c>
      <c r="L117" s="383"/>
      <c r="M117" s="8">
        <v>0</v>
      </c>
    </row>
    <row r="118" spans="1:13" ht="38.25" x14ac:dyDescent="0.2">
      <c r="A118" s="13">
        <v>107</v>
      </c>
      <c r="B118" s="13">
        <v>1</v>
      </c>
      <c r="C118" s="2" t="s">
        <v>217</v>
      </c>
      <c r="D118" s="13" t="s">
        <v>13</v>
      </c>
      <c r="E118" s="9">
        <v>4.6399999999999997</v>
      </c>
      <c r="F118" s="9">
        <v>0</v>
      </c>
      <c r="G118" s="9">
        <v>4.6399999999999997</v>
      </c>
      <c r="H118" s="10" t="s">
        <v>639</v>
      </c>
      <c r="I118" s="13" t="s">
        <v>49</v>
      </c>
      <c r="J118" s="16"/>
      <c r="K118" s="368">
        <v>0</v>
      </c>
      <c r="L118" s="383"/>
      <c r="M118" s="8">
        <v>0</v>
      </c>
    </row>
    <row r="119" spans="1:13" x14ac:dyDescent="0.2">
      <c r="A119" s="13">
        <v>108</v>
      </c>
      <c r="B119" s="13">
        <v>1</v>
      </c>
      <c r="C119" s="2" t="s">
        <v>244</v>
      </c>
      <c r="D119" s="13">
        <v>0</v>
      </c>
      <c r="E119" s="9">
        <v>0</v>
      </c>
      <c r="F119" s="9">
        <v>0</v>
      </c>
      <c r="G119" s="9">
        <v>0</v>
      </c>
      <c r="H119" s="10" t="s">
        <v>31</v>
      </c>
      <c r="I119" s="13">
        <v>0</v>
      </c>
      <c r="J119" s="16"/>
      <c r="K119" s="368">
        <v>0</v>
      </c>
      <c r="L119" s="383"/>
      <c r="M119" s="8">
        <v>2025</v>
      </c>
    </row>
    <row r="120" spans="1:13" ht="25.5" x14ac:dyDescent="0.2">
      <c r="A120" s="13">
        <v>109</v>
      </c>
      <c r="B120" s="13">
        <v>1</v>
      </c>
      <c r="C120" s="2" t="s">
        <v>244</v>
      </c>
      <c r="D120" s="13" t="s">
        <v>24</v>
      </c>
      <c r="E120" s="9">
        <v>2.63</v>
      </c>
      <c r="F120" s="9">
        <v>0</v>
      </c>
      <c r="G120" s="9">
        <v>2.63</v>
      </c>
      <c r="H120" s="10" t="s">
        <v>640</v>
      </c>
      <c r="I120" s="13" t="s">
        <v>48</v>
      </c>
      <c r="J120" s="16"/>
      <c r="K120" s="368">
        <v>0</v>
      </c>
      <c r="L120" s="383"/>
      <c r="M120" s="8">
        <v>2025</v>
      </c>
    </row>
    <row r="121" spans="1:13" ht="25.5" x14ac:dyDescent="0.2">
      <c r="A121" s="13">
        <v>110</v>
      </c>
      <c r="B121" s="13">
        <v>1</v>
      </c>
      <c r="C121" s="2" t="s">
        <v>244</v>
      </c>
      <c r="D121" s="13" t="s">
        <v>24</v>
      </c>
      <c r="E121" s="9">
        <v>1.78</v>
      </c>
      <c r="F121" s="9">
        <v>0</v>
      </c>
      <c r="G121" s="9">
        <v>1.78</v>
      </c>
      <c r="H121" s="10" t="s">
        <v>641</v>
      </c>
      <c r="I121" s="13" t="s">
        <v>52</v>
      </c>
      <c r="J121" s="16"/>
      <c r="K121" s="368">
        <v>0</v>
      </c>
      <c r="L121" s="383"/>
      <c r="M121" s="8">
        <v>2025</v>
      </c>
    </row>
    <row r="122" spans="1:13" s="6" customFormat="1" ht="25.5" x14ac:dyDescent="0.2">
      <c r="A122" s="367"/>
      <c r="B122" s="367"/>
      <c r="C122" s="2" t="s">
        <v>244</v>
      </c>
      <c r="D122" s="13" t="s">
        <v>25</v>
      </c>
      <c r="E122" s="9">
        <v>2.39</v>
      </c>
      <c r="F122" s="9">
        <v>0</v>
      </c>
      <c r="G122" s="9">
        <v>2.39</v>
      </c>
      <c r="H122" s="10" t="s">
        <v>642</v>
      </c>
      <c r="I122" s="13" t="s">
        <v>49</v>
      </c>
      <c r="J122" s="16"/>
      <c r="K122" s="368">
        <v>0</v>
      </c>
      <c r="L122" s="383"/>
      <c r="M122" s="8">
        <v>2025</v>
      </c>
    </row>
    <row r="123" spans="1:13" ht="25.5" x14ac:dyDescent="0.2">
      <c r="A123" s="13">
        <v>111</v>
      </c>
      <c r="B123" s="13">
        <v>1</v>
      </c>
      <c r="C123" s="2" t="s">
        <v>245</v>
      </c>
      <c r="D123" s="13" t="s">
        <v>17</v>
      </c>
      <c r="E123" s="9">
        <v>1.18</v>
      </c>
      <c r="F123" s="9">
        <v>0</v>
      </c>
      <c r="G123" s="9">
        <v>1.18</v>
      </c>
      <c r="H123" s="10" t="s">
        <v>643</v>
      </c>
      <c r="I123" s="13" t="s">
        <v>48</v>
      </c>
      <c r="J123" s="16"/>
      <c r="K123" s="368">
        <v>0</v>
      </c>
      <c r="L123" s="383"/>
      <c r="M123" s="8">
        <v>2025</v>
      </c>
    </row>
    <row r="124" spans="1:13" ht="25.5" x14ac:dyDescent="0.2">
      <c r="A124" s="13">
        <v>112</v>
      </c>
      <c r="B124" s="13">
        <v>1</v>
      </c>
      <c r="C124" s="2" t="s">
        <v>245</v>
      </c>
      <c r="D124" s="13" t="s">
        <v>17</v>
      </c>
      <c r="E124" s="9">
        <v>1</v>
      </c>
      <c r="F124" s="9">
        <v>0</v>
      </c>
      <c r="G124" s="9">
        <v>1</v>
      </c>
      <c r="H124" s="10" t="s">
        <v>644</v>
      </c>
      <c r="I124" s="13" t="s">
        <v>52</v>
      </c>
      <c r="J124" s="16"/>
      <c r="K124" s="368">
        <v>0</v>
      </c>
      <c r="L124" s="383"/>
      <c r="M124" s="8">
        <v>2025</v>
      </c>
    </row>
    <row r="125" spans="1:13" ht="25.5" x14ac:dyDescent="0.2">
      <c r="A125" s="13">
        <v>113</v>
      </c>
      <c r="B125" s="13">
        <v>1</v>
      </c>
      <c r="C125" s="2" t="s">
        <v>245</v>
      </c>
      <c r="D125" s="13" t="s">
        <v>17</v>
      </c>
      <c r="E125" s="9">
        <v>1.73</v>
      </c>
      <c r="F125" s="9">
        <v>0</v>
      </c>
      <c r="G125" s="9">
        <v>1.73</v>
      </c>
      <c r="H125" s="10" t="s">
        <v>645</v>
      </c>
      <c r="I125" s="13" t="s">
        <v>49</v>
      </c>
      <c r="J125" s="16"/>
      <c r="K125" s="368">
        <v>0</v>
      </c>
      <c r="L125" s="383"/>
      <c r="M125" s="8">
        <v>2025</v>
      </c>
    </row>
    <row r="126" spans="1:13" ht="25.5" x14ac:dyDescent="0.2">
      <c r="A126" s="13">
        <v>114</v>
      </c>
      <c r="B126" s="13">
        <v>1</v>
      </c>
      <c r="C126" s="2" t="s">
        <v>246</v>
      </c>
      <c r="D126" s="13" t="s">
        <v>18</v>
      </c>
      <c r="E126" s="9">
        <v>0.47</v>
      </c>
      <c r="F126" s="9">
        <v>0</v>
      </c>
      <c r="G126" s="9">
        <v>0.47</v>
      </c>
      <c r="H126" s="10" t="s">
        <v>646</v>
      </c>
      <c r="I126" s="13" t="s">
        <v>48</v>
      </c>
      <c r="J126" s="16"/>
      <c r="K126" s="368">
        <v>0</v>
      </c>
      <c r="L126" s="383"/>
      <c r="M126" s="8">
        <v>2025</v>
      </c>
    </row>
    <row r="127" spans="1:13" ht="25.5" x14ac:dyDescent="0.2">
      <c r="A127" s="13">
        <v>115</v>
      </c>
      <c r="B127" s="13">
        <v>1</v>
      </c>
      <c r="C127" s="2" t="s">
        <v>246</v>
      </c>
      <c r="D127" s="13" t="s">
        <v>18</v>
      </c>
      <c r="E127" s="9">
        <v>0.35</v>
      </c>
      <c r="F127" s="9">
        <v>0</v>
      </c>
      <c r="G127" s="9">
        <v>0.35</v>
      </c>
      <c r="H127" s="10" t="s">
        <v>647</v>
      </c>
      <c r="I127" s="13" t="s">
        <v>52</v>
      </c>
      <c r="J127" s="16"/>
      <c r="K127" s="368">
        <v>0</v>
      </c>
      <c r="L127" s="383"/>
      <c r="M127" s="8">
        <v>2025</v>
      </c>
    </row>
    <row r="128" spans="1:13" ht="25.5" x14ac:dyDescent="0.2">
      <c r="A128" s="13">
        <v>116</v>
      </c>
      <c r="B128" s="13">
        <v>1</v>
      </c>
      <c r="C128" s="2" t="s">
        <v>246</v>
      </c>
      <c r="D128" s="13" t="s">
        <v>18</v>
      </c>
      <c r="E128" s="9">
        <v>0.44</v>
      </c>
      <c r="F128" s="9">
        <v>0</v>
      </c>
      <c r="G128" s="9">
        <v>0.44</v>
      </c>
      <c r="H128" s="10" t="s">
        <v>648</v>
      </c>
      <c r="I128" s="13" t="s">
        <v>49</v>
      </c>
      <c r="J128" s="16"/>
      <c r="K128" s="368">
        <v>0</v>
      </c>
      <c r="L128" s="383"/>
      <c r="M128" s="8">
        <v>2025</v>
      </c>
    </row>
    <row r="129" spans="1:13" x14ac:dyDescent="0.2">
      <c r="A129" s="13">
        <v>117</v>
      </c>
      <c r="B129" s="13">
        <v>1</v>
      </c>
      <c r="C129" s="2" t="s">
        <v>248</v>
      </c>
      <c r="D129" s="13">
        <v>0</v>
      </c>
      <c r="E129" s="9">
        <v>0</v>
      </c>
      <c r="F129" s="9">
        <v>0</v>
      </c>
      <c r="G129" s="9">
        <v>0</v>
      </c>
      <c r="H129" s="10" t="s">
        <v>31</v>
      </c>
      <c r="I129" s="13">
        <v>0</v>
      </c>
      <c r="J129" s="16"/>
      <c r="K129" s="368">
        <v>0</v>
      </c>
      <c r="L129" s="383"/>
      <c r="M129" s="8">
        <v>0</v>
      </c>
    </row>
    <row r="130" spans="1:13" x14ac:dyDescent="0.2">
      <c r="A130" s="13">
        <v>118</v>
      </c>
      <c r="B130" s="13">
        <v>1</v>
      </c>
      <c r="C130" s="2" t="s">
        <v>249</v>
      </c>
      <c r="D130" s="13">
        <v>0</v>
      </c>
      <c r="E130" s="9">
        <v>0</v>
      </c>
      <c r="F130" s="9">
        <v>0</v>
      </c>
      <c r="G130" s="9">
        <v>0</v>
      </c>
      <c r="H130" s="10" t="s">
        <v>31</v>
      </c>
      <c r="I130" s="13">
        <v>0</v>
      </c>
      <c r="J130" s="16"/>
      <c r="K130" s="368">
        <v>0</v>
      </c>
      <c r="L130" s="383"/>
      <c r="M130" s="8">
        <v>0</v>
      </c>
    </row>
    <row r="131" spans="1:13" x14ac:dyDescent="0.2">
      <c r="A131" s="13">
        <v>119</v>
      </c>
      <c r="B131" s="13">
        <v>1</v>
      </c>
      <c r="C131" s="2" t="s">
        <v>250</v>
      </c>
      <c r="D131" s="13">
        <v>0</v>
      </c>
      <c r="E131" s="9">
        <v>0</v>
      </c>
      <c r="F131" s="9">
        <v>0</v>
      </c>
      <c r="G131" s="9">
        <v>0</v>
      </c>
      <c r="H131" s="10" t="s">
        <v>31</v>
      </c>
      <c r="I131" s="13">
        <v>0</v>
      </c>
      <c r="J131" s="16"/>
      <c r="K131" s="368">
        <v>0</v>
      </c>
      <c r="L131" s="383"/>
      <c r="M131" s="8">
        <v>0</v>
      </c>
    </row>
    <row r="132" spans="1:13" ht="25.5" x14ac:dyDescent="0.2">
      <c r="A132" s="13">
        <v>120</v>
      </c>
      <c r="B132" s="13">
        <v>1</v>
      </c>
      <c r="C132" s="2" t="s">
        <v>649</v>
      </c>
      <c r="D132" s="13" t="s">
        <v>6</v>
      </c>
      <c r="E132" s="9">
        <v>0.57999999999999996</v>
      </c>
      <c r="F132" s="9">
        <v>0</v>
      </c>
      <c r="G132" s="9">
        <v>0.57999999999999996</v>
      </c>
      <c r="H132" s="10" t="s">
        <v>650</v>
      </c>
      <c r="I132" s="13" t="s">
        <v>49</v>
      </c>
      <c r="J132" s="16"/>
      <c r="K132" s="368">
        <v>0</v>
      </c>
      <c r="L132" s="383"/>
      <c r="M132" s="8">
        <v>2025</v>
      </c>
    </row>
    <row r="133" spans="1:13" ht="25.5" x14ac:dyDescent="0.2">
      <c r="A133" s="13">
        <v>121</v>
      </c>
      <c r="B133" s="13">
        <v>1</v>
      </c>
      <c r="C133" s="2" t="s">
        <v>651</v>
      </c>
      <c r="D133" s="13" t="s">
        <v>6</v>
      </c>
      <c r="E133" s="9">
        <v>1.8</v>
      </c>
      <c r="F133" s="9">
        <v>0</v>
      </c>
      <c r="G133" s="9">
        <v>1.8</v>
      </c>
      <c r="H133" s="10" t="s">
        <v>652</v>
      </c>
      <c r="I133" s="13" t="s">
        <v>52</v>
      </c>
      <c r="J133" s="16"/>
      <c r="K133" s="368" t="s">
        <v>1907</v>
      </c>
      <c r="L133" s="383"/>
      <c r="M133" s="8">
        <v>0</v>
      </c>
    </row>
    <row r="134" spans="1:13" ht="25.5" x14ac:dyDescent="0.2">
      <c r="A134" s="13">
        <v>122</v>
      </c>
      <c r="B134" s="13">
        <v>1</v>
      </c>
      <c r="C134" s="2" t="s">
        <v>653</v>
      </c>
      <c r="D134" s="13" t="s">
        <v>6</v>
      </c>
      <c r="E134" s="9">
        <v>7.5</v>
      </c>
      <c r="F134" s="9">
        <v>0</v>
      </c>
      <c r="G134" s="9">
        <v>7.5</v>
      </c>
      <c r="H134" s="10" t="s">
        <v>654</v>
      </c>
      <c r="I134" s="13" t="s">
        <v>52</v>
      </c>
      <c r="J134" s="16"/>
      <c r="K134" s="368">
        <v>0</v>
      </c>
      <c r="L134" s="383"/>
      <c r="M134" s="8">
        <v>0</v>
      </c>
    </row>
    <row r="135" spans="1:13" x14ac:dyDescent="0.2">
      <c r="A135" s="13">
        <v>123</v>
      </c>
      <c r="B135" s="13">
        <v>1</v>
      </c>
      <c r="C135" s="2" t="s">
        <v>251</v>
      </c>
      <c r="D135" s="13">
        <v>0</v>
      </c>
      <c r="E135" s="9">
        <v>0</v>
      </c>
      <c r="F135" s="9">
        <v>0</v>
      </c>
      <c r="G135" s="9">
        <v>0</v>
      </c>
      <c r="H135" s="10" t="s">
        <v>31</v>
      </c>
      <c r="I135" s="13">
        <v>0</v>
      </c>
      <c r="J135" s="16"/>
      <c r="K135" s="368">
        <v>0</v>
      </c>
      <c r="L135" s="383"/>
      <c r="M135" s="8">
        <v>0</v>
      </c>
    </row>
    <row r="136" spans="1:13" ht="25.5" x14ac:dyDescent="0.2">
      <c r="A136" s="13">
        <v>124</v>
      </c>
      <c r="B136" s="13">
        <v>1</v>
      </c>
      <c r="C136" s="2" t="s">
        <v>655</v>
      </c>
      <c r="D136" s="13" t="s">
        <v>6</v>
      </c>
      <c r="E136" s="9">
        <v>0.56000000000000005</v>
      </c>
      <c r="F136" s="9">
        <v>0</v>
      </c>
      <c r="G136" s="9">
        <v>0.56000000000000005</v>
      </c>
      <c r="H136" s="10" t="s">
        <v>656</v>
      </c>
      <c r="I136" s="13" t="s">
        <v>53</v>
      </c>
      <c r="J136" s="16"/>
      <c r="K136" s="368" t="s">
        <v>252</v>
      </c>
      <c r="L136" s="383"/>
      <c r="M136" s="8">
        <v>0</v>
      </c>
    </row>
    <row r="137" spans="1:13" x14ac:dyDescent="0.2">
      <c r="A137" s="13">
        <v>125</v>
      </c>
      <c r="B137" s="13">
        <v>1</v>
      </c>
      <c r="C137" s="2" t="s">
        <v>253</v>
      </c>
      <c r="D137" s="13">
        <v>0</v>
      </c>
      <c r="E137" s="9">
        <v>0</v>
      </c>
      <c r="F137" s="9">
        <v>0</v>
      </c>
      <c r="G137" s="9">
        <v>0</v>
      </c>
      <c r="H137" s="10" t="s">
        <v>31</v>
      </c>
      <c r="I137" s="13">
        <v>0</v>
      </c>
      <c r="J137" s="16"/>
      <c r="K137" s="368">
        <v>0</v>
      </c>
      <c r="L137" s="383"/>
      <c r="M137" s="8">
        <v>0</v>
      </c>
    </row>
    <row r="138" spans="1:13" ht="38.25" x14ac:dyDescent="0.2">
      <c r="A138" s="13">
        <v>126</v>
      </c>
      <c r="B138" s="13">
        <v>1</v>
      </c>
      <c r="C138" s="2" t="s">
        <v>254</v>
      </c>
      <c r="D138" s="13" t="s">
        <v>6</v>
      </c>
      <c r="E138" s="9">
        <v>0.1</v>
      </c>
      <c r="F138" s="9">
        <v>0</v>
      </c>
      <c r="G138" s="9">
        <v>0.1</v>
      </c>
      <c r="H138" s="10" t="s">
        <v>657</v>
      </c>
      <c r="I138" s="13" t="s">
        <v>70</v>
      </c>
      <c r="J138" s="16"/>
      <c r="K138" s="368" t="s">
        <v>255</v>
      </c>
      <c r="L138" s="383"/>
      <c r="M138" s="8">
        <v>0</v>
      </c>
    </row>
    <row r="139" spans="1:13" s="6" customFormat="1" ht="25.5" x14ac:dyDescent="0.2">
      <c r="A139" s="13">
        <v>127</v>
      </c>
      <c r="B139" s="13">
        <v>1</v>
      </c>
      <c r="C139" s="2" t="s">
        <v>658</v>
      </c>
      <c r="D139" s="13" t="s">
        <v>6</v>
      </c>
      <c r="E139" s="9">
        <v>7.47</v>
      </c>
      <c r="F139" s="9">
        <v>0</v>
      </c>
      <c r="G139" s="9">
        <v>7.47</v>
      </c>
      <c r="H139" s="10" t="s">
        <v>659</v>
      </c>
      <c r="I139" s="13" t="s">
        <v>48</v>
      </c>
      <c r="J139" s="16"/>
      <c r="K139" s="368" t="s">
        <v>51</v>
      </c>
      <c r="L139" s="383"/>
      <c r="M139" s="8">
        <v>2025</v>
      </c>
    </row>
    <row r="140" spans="1:13" ht="25.5" x14ac:dyDescent="0.2">
      <c r="A140" s="13">
        <v>128</v>
      </c>
      <c r="B140" s="13">
        <v>1</v>
      </c>
      <c r="C140" s="2" t="s">
        <v>660</v>
      </c>
      <c r="D140" s="13" t="s">
        <v>6</v>
      </c>
      <c r="E140" s="9">
        <v>0.94</v>
      </c>
      <c r="F140" s="9">
        <v>0</v>
      </c>
      <c r="G140" s="9">
        <v>0.94</v>
      </c>
      <c r="H140" s="10" t="s">
        <v>661</v>
      </c>
      <c r="I140" s="13" t="s">
        <v>48</v>
      </c>
      <c r="J140" s="16"/>
      <c r="K140" s="368">
        <v>0</v>
      </c>
      <c r="L140" s="383"/>
      <c r="M140" s="8">
        <v>2025</v>
      </c>
    </row>
    <row r="141" spans="1:13" ht="25.5" x14ac:dyDescent="0.2">
      <c r="A141" s="13">
        <v>129</v>
      </c>
      <c r="B141" s="13">
        <v>1</v>
      </c>
      <c r="C141" s="2" t="s">
        <v>662</v>
      </c>
      <c r="D141" s="13" t="s">
        <v>6</v>
      </c>
      <c r="E141" s="9">
        <v>7.0289999999999991E-2</v>
      </c>
      <c r="F141" s="9">
        <v>0</v>
      </c>
      <c r="G141" s="9">
        <v>7.0000000000000007E-2</v>
      </c>
      <c r="H141" s="10" t="s">
        <v>663</v>
      </c>
      <c r="I141" s="13" t="s">
        <v>47</v>
      </c>
      <c r="J141" s="16"/>
      <c r="K141" s="368">
        <v>0</v>
      </c>
      <c r="L141" s="383"/>
      <c r="M141" s="8">
        <v>0</v>
      </c>
    </row>
    <row r="142" spans="1:13" ht="25.5" x14ac:dyDescent="0.2">
      <c r="A142" s="13">
        <v>130</v>
      </c>
      <c r="B142" s="13">
        <v>1</v>
      </c>
      <c r="C142" s="2" t="s">
        <v>664</v>
      </c>
      <c r="D142" s="13" t="s">
        <v>6</v>
      </c>
      <c r="E142" s="9">
        <v>1.27</v>
      </c>
      <c r="F142" s="9">
        <v>0</v>
      </c>
      <c r="G142" s="9">
        <v>1.27</v>
      </c>
      <c r="H142" s="10" t="s">
        <v>665</v>
      </c>
      <c r="I142" s="13" t="s">
        <v>47</v>
      </c>
      <c r="J142" s="16"/>
      <c r="K142" s="368">
        <v>0</v>
      </c>
      <c r="L142" s="383"/>
      <c r="M142" s="8">
        <v>2025</v>
      </c>
    </row>
    <row r="143" spans="1:13" ht="38.25" x14ac:dyDescent="0.2">
      <c r="A143" s="13">
        <v>131</v>
      </c>
      <c r="B143" s="13">
        <v>1</v>
      </c>
      <c r="C143" s="2" t="s">
        <v>666</v>
      </c>
      <c r="D143" s="13" t="s">
        <v>26</v>
      </c>
      <c r="E143" s="9">
        <v>0.68</v>
      </c>
      <c r="F143" s="9">
        <v>0</v>
      </c>
      <c r="G143" s="9">
        <v>0.68</v>
      </c>
      <c r="H143" s="10" t="s">
        <v>667</v>
      </c>
      <c r="I143" s="13" t="s">
        <v>47</v>
      </c>
      <c r="J143" s="16"/>
      <c r="K143" s="368">
        <v>0</v>
      </c>
      <c r="L143" s="383"/>
      <c r="M143" s="8">
        <v>0</v>
      </c>
    </row>
    <row r="144" spans="1:13" x14ac:dyDescent="0.2">
      <c r="A144" s="13">
        <v>132</v>
      </c>
      <c r="B144" s="13">
        <v>1</v>
      </c>
      <c r="C144" s="2" t="s">
        <v>1893</v>
      </c>
      <c r="D144" s="13">
        <v>0</v>
      </c>
      <c r="E144" s="9">
        <v>0</v>
      </c>
      <c r="F144" s="9">
        <v>0</v>
      </c>
      <c r="G144" s="9">
        <v>0</v>
      </c>
      <c r="H144" s="10" t="s">
        <v>31</v>
      </c>
      <c r="I144" s="13">
        <v>0</v>
      </c>
      <c r="J144" s="16"/>
      <c r="K144" s="368">
        <v>0</v>
      </c>
      <c r="L144" s="383"/>
      <c r="M144" s="8">
        <v>0</v>
      </c>
    </row>
    <row r="145" spans="1:13" x14ac:dyDescent="0.2">
      <c r="A145" s="13">
        <v>133</v>
      </c>
      <c r="B145" s="13">
        <v>1</v>
      </c>
      <c r="C145" s="2" t="s">
        <v>575</v>
      </c>
      <c r="D145" s="13">
        <v>0</v>
      </c>
      <c r="E145" s="9">
        <v>0</v>
      </c>
      <c r="F145" s="9">
        <v>0</v>
      </c>
      <c r="G145" s="9">
        <v>0</v>
      </c>
      <c r="H145" s="10" t="s">
        <v>31</v>
      </c>
      <c r="I145" s="13">
        <v>0</v>
      </c>
      <c r="J145" s="16"/>
      <c r="K145" s="368">
        <v>0</v>
      </c>
      <c r="L145" s="383"/>
      <c r="M145" s="8">
        <v>2025</v>
      </c>
    </row>
    <row r="146" spans="1:13" s="6" customFormat="1" ht="25.5" x14ac:dyDescent="0.2">
      <c r="A146" s="367"/>
      <c r="B146" s="367"/>
      <c r="C146" s="2" t="s">
        <v>576</v>
      </c>
      <c r="D146" s="13" t="s">
        <v>26</v>
      </c>
      <c r="E146" s="9">
        <v>1.1200000000000001</v>
      </c>
      <c r="F146" s="9">
        <v>0</v>
      </c>
      <c r="G146" s="9">
        <v>1.1200000000000001</v>
      </c>
      <c r="H146" s="10" t="s">
        <v>2006</v>
      </c>
      <c r="I146" s="13" t="s">
        <v>52</v>
      </c>
      <c r="J146" s="16"/>
      <c r="K146" s="368" t="s">
        <v>2007</v>
      </c>
      <c r="L146" s="383"/>
      <c r="M146" s="8">
        <v>2025</v>
      </c>
    </row>
    <row r="147" spans="1:13" ht="25.5" x14ac:dyDescent="0.2">
      <c r="A147" s="13">
        <v>134</v>
      </c>
      <c r="B147" s="13">
        <v>1</v>
      </c>
      <c r="C147" s="2" t="s">
        <v>576</v>
      </c>
      <c r="D147" s="13" t="s">
        <v>26</v>
      </c>
      <c r="E147" s="9">
        <v>0.36</v>
      </c>
      <c r="F147" s="9">
        <v>0</v>
      </c>
      <c r="G147" s="9">
        <v>0.36</v>
      </c>
      <c r="H147" s="10" t="s">
        <v>976</v>
      </c>
      <c r="I147" s="13" t="s">
        <v>52</v>
      </c>
      <c r="J147" s="16"/>
      <c r="K147" s="368" t="s">
        <v>1299</v>
      </c>
      <c r="L147" s="383"/>
      <c r="M147" s="8">
        <v>2025</v>
      </c>
    </row>
    <row r="148" spans="1:13" s="6" customFormat="1" ht="25.5" x14ac:dyDescent="0.2">
      <c r="A148" s="367"/>
      <c r="B148" s="367"/>
      <c r="C148" s="2" t="s">
        <v>577</v>
      </c>
      <c r="D148" s="13" t="s">
        <v>26</v>
      </c>
      <c r="E148" s="9">
        <v>0.41</v>
      </c>
      <c r="F148" s="9">
        <v>0</v>
      </c>
      <c r="G148" s="9">
        <v>0.41</v>
      </c>
      <c r="H148" s="10" t="s">
        <v>977</v>
      </c>
      <c r="I148" s="13" t="s">
        <v>48</v>
      </c>
      <c r="J148" s="16"/>
      <c r="K148" s="368" t="s">
        <v>1313</v>
      </c>
      <c r="L148" s="383"/>
      <c r="M148" s="8">
        <v>2025</v>
      </c>
    </row>
    <row r="149" spans="1:13" x14ac:dyDescent="0.2">
      <c r="A149" s="13">
        <v>135</v>
      </c>
      <c r="B149" s="13">
        <v>1</v>
      </c>
      <c r="C149" s="2" t="s">
        <v>256</v>
      </c>
      <c r="D149" s="13">
        <v>0</v>
      </c>
      <c r="E149" s="9">
        <v>0</v>
      </c>
      <c r="F149" s="9">
        <v>0</v>
      </c>
      <c r="G149" s="9">
        <v>0</v>
      </c>
      <c r="H149" s="10" t="s">
        <v>31</v>
      </c>
      <c r="I149" s="13">
        <v>0</v>
      </c>
      <c r="J149" s="16"/>
      <c r="K149" s="368">
        <v>0</v>
      </c>
      <c r="L149" s="383"/>
      <c r="M149" s="8">
        <v>0</v>
      </c>
    </row>
    <row r="150" spans="1:13" ht="38.25" x14ac:dyDescent="0.2">
      <c r="A150" s="13">
        <v>136</v>
      </c>
      <c r="B150" s="13">
        <v>1</v>
      </c>
      <c r="C150" s="2" t="s">
        <v>257</v>
      </c>
      <c r="D150" s="13" t="s">
        <v>7</v>
      </c>
      <c r="E150" s="9">
        <v>2.5</v>
      </c>
      <c r="F150" s="9">
        <v>0</v>
      </c>
      <c r="G150" s="9">
        <v>2.5</v>
      </c>
      <c r="H150" s="10" t="s">
        <v>668</v>
      </c>
      <c r="I150" s="13" t="s">
        <v>48</v>
      </c>
      <c r="J150" s="16"/>
      <c r="K150" s="368" t="s">
        <v>258</v>
      </c>
      <c r="L150" s="383"/>
      <c r="M150" s="8">
        <v>0</v>
      </c>
    </row>
    <row r="151" spans="1:13" ht="25.5" x14ac:dyDescent="0.2">
      <c r="A151" s="13">
        <v>137</v>
      </c>
      <c r="B151" s="13">
        <v>1</v>
      </c>
      <c r="C151" s="2" t="s">
        <v>259</v>
      </c>
      <c r="D151" s="13" t="s">
        <v>7</v>
      </c>
      <c r="E151" s="9">
        <v>2</v>
      </c>
      <c r="F151" s="9">
        <v>1</v>
      </c>
      <c r="G151" s="9">
        <v>1</v>
      </c>
      <c r="H151" s="10" t="s">
        <v>669</v>
      </c>
      <c r="I151" s="13" t="s">
        <v>48</v>
      </c>
      <c r="J151" s="16"/>
      <c r="K151" s="368" t="s">
        <v>258</v>
      </c>
      <c r="L151" s="383"/>
      <c r="M151" s="8">
        <v>2025</v>
      </c>
    </row>
    <row r="152" spans="1:13" ht="38.25" x14ac:dyDescent="0.2">
      <c r="A152" s="13">
        <v>138</v>
      </c>
      <c r="B152" s="13">
        <v>1</v>
      </c>
      <c r="C152" s="2" t="s">
        <v>260</v>
      </c>
      <c r="D152" s="13" t="s">
        <v>7</v>
      </c>
      <c r="E152" s="9">
        <v>0.5</v>
      </c>
      <c r="F152" s="9">
        <v>0</v>
      </c>
      <c r="G152" s="9">
        <v>0.5</v>
      </c>
      <c r="H152" s="10" t="s">
        <v>670</v>
      </c>
      <c r="I152" s="13" t="s">
        <v>48</v>
      </c>
      <c r="J152" s="16"/>
      <c r="K152" s="368" t="s">
        <v>258</v>
      </c>
      <c r="L152" s="383"/>
      <c r="M152" s="8">
        <v>0</v>
      </c>
    </row>
    <row r="153" spans="1:13" x14ac:dyDescent="0.2">
      <c r="A153" s="13">
        <v>139</v>
      </c>
      <c r="B153" s="13">
        <v>1</v>
      </c>
      <c r="C153" s="2" t="s">
        <v>92</v>
      </c>
      <c r="D153" s="13" t="s">
        <v>7</v>
      </c>
      <c r="E153" s="9">
        <v>0.16</v>
      </c>
      <c r="F153" s="9">
        <v>0</v>
      </c>
      <c r="G153" s="9">
        <v>0.16</v>
      </c>
      <c r="H153" s="10" t="s">
        <v>671</v>
      </c>
      <c r="I153" s="13" t="s">
        <v>53</v>
      </c>
      <c r="J153" s="16"/>
      <c r="K153" s="368" t="s">
        <v>258</v>
      </c>
      <c r="L153" s="383"/>
      <c r="M153" s="8">
        <v>0</v>
      </c>
    </row>
    <row r="154" spans="1:13" x14ac:dyDescent="0.2">
      <c r="A154" s="13">
        <v>140</v>
      </c>
      <c r="B154" s="13">
        <v>1</v>
      </c>
      <c r="C154" s="2" t="s">
        <v>93</v>
      </c>
      <c r="D154" s="13" t="s">
        <v>7</v>
      </c>
      <c r="E154" s="9">
        <v>0.15</v>
      </c>
      <c r="F154" s="9">
        <v>0</v>
      </c>
      <c r="G154" s="9">
        <v>0.15</v>
      </c>
      <c r="H154" s="10" t="s">
        <v>2008</v>
      </c>
      <c r="I154" s="13" t="s">
        <v>48</v>
      </c>
      <c r="J154" s="16"/>
      <c r="K154" s="368" t="s">
        <v>258</v>
      </c>
      <c r="L154" s="383"/>
      <c r="M154" s="8">
        <v>0</v>
      </c>
    </row>
    <row r="155" spans="1:13" x14ac:dyDescent="0.2">
      <c r="A155" s="13">
        <v>141</v>
      </c>
      <c r="B155" s="13">
        <v>1</v>
      </c>
      <c r="C155" s="2" t="s">
        <v>94</v>
      </c>
      <c r="D155" s="13" t="s">
        <v>7</v>
      </c>
      <c r="E155" s="9">
        <v>0.26</v>
      </c>
      <c r="F155" s="9">
        <v>0</v>
      </c>
      <c r="G155" s="9">
        <v>0.26</v>
      </c>
      <c r="H155" s="10" t="s">
        <v>2009</v>
      </c>
      <c r="I155" s="13" t="s">
        <v>49</v>
      </c>
      <c r="J155" s="16"/>
      <c r="K155" s="368" t="s">
        <v>258</v>
      </c>
      <c r="L155" s="383"/>
      <c r="M155" s="8">
        <v>0</v>
      </c>
    </row>
    <row r="156" spans="1:13" x14ac:dyDescent="0.2">
      <c r="A156" s="13">
        <v>142</v>
      </c>
      <c r="B156" s="13">
        <v>1</v>
      </c>
      <c r="C156" s="2" t="s">
        <v>95</v>
      </c>
      <c r="D156" s="13" t="s">
        <v>7</v>
      </c>
      <c r="E156" s="9">
        <v>0.2</v>
      </c>
      <c r="F156" s="9">
        <v>0</v>
      </c>
      <c r="G156" s="9">
        <v>0.2</v>
      </c>
      <c r="H156" s="10" t="s">
        <v>672</v>
      </c>
      <c r="I156" s="13" t="s">
        <v>52</v>
      </c>
      <c r="J156" s="16"/>
      <c r="K156" s="368" t="s">
        <v>258</v>
      </c>
      <c r="L156" s="383"/>
      <c r="M156" s="8">
        <v>0</v>
      </c>
    </row>
    <row r="157" spans="1:13" x14ac:dyDescent="0.2">
      <c r="A157" s="13">
        <v>143</v>
      </c>
      <c r="B157" s="13">
        <v>1</v>
      </c>
      <c r="C157" s="2" t="s">
        <v>96</v>
      </c>
      <c r="D157" s="13" t="s">
        <v>7</v>
      </c>
      <c r="E157" s="9">
        <v>0.2</v>
      </c>
      <c r="F157" s="9">
        <v>0</v>
      </c>
      <c r="G157" s="9">
        <v>0.2</v>
      </c>
      <c r="H157" s="10" t="s">
        <v>672</v>
      </c>
      <c r="I157" s="13" t="s">
        <v>47</v>
      </c>
      <c r="J157" s="16"/>
      <c r="K157" s="368" t="s">
        <v>258</v>
      </c>
      <c r="L157" s="383"/>
      <c r="M157" s="8">
        <v>0</v>
      </c>
    </row>
    <row r="158" spans="1:13" x14ac:dyDescent="0.2">
      <c r="A158" s="13">
        <v>144</v>
      </c>
      <c r="B158" s="13">
        <v>1</v>
      </c>
      <c r="C158" s="2" t="s">
        <v>97</v>
      </c>
      <c r="D158" s="13" t="s">
        <v>7</v>
      </c>
      <c r="E158" s="9">
        <v>0.16</v>
      </c>
      <c r="F158" s="9">
        <v>0</v>
      </c>
      <c r="G158" s="9">
        <v>0.16</v>
      </c>
      <c r="H158" s="10" t="s">
        <v>671</v>
      </c>
      <c r="I158" s="13" t="s">
        <v>50</v>
      </c>
      <c r="J158" s="16"/>
      <c r="K158" s="368" t="s">
        <v>258</v>
      </c>
      <c r="L158" s="383"/>
      <c r="M158" s="8">
        <v>0</v>
      </c>
    </row>
    <row r="159" spans="1:13" x14ac:dyDescent="0.2">
      <c r="A159" s="13">
        <v>145</v>
      </c>
      <c r="B159" s="13">
        <v>1</v>
      </c>
      <c r="C159" s="2" t="s">
        <v>98</v>
      </c>
      <c r="D159" s="13" t="s">
        <v>7</v>
      </c>
      <c r="E159" s="9">
        <v>0.2</v>
      </c>
      <c r="F159" s="9">
        <v>0</v>
      </c>
      <c r="G159" s="9">
        <v>0.2</v>
      </c>
      <c r="H159" s="10" t="s">
        <v>672</v>
      </c>
      <c r="I159" s="13" t="s">
        <v>59</v>
      </c>
      <c r="J159" s="16"/>
      <c r="K159" s="368" t="s">
        <v>258</v>
      </c>
      <c r="L159" s="383"/>
      <c r="M159" s="8">
        <v>0</v>
      </c>
    </row>
    <row r="160" spans="1:13" x14ac:dyDescent="0.2">
      <c r="A160" s="13">
        <v>146</v>
      </c>
      <c r="B160" s="13">
        <v>1</v>
      </c>
      <c r="C160" s="2" t="s">
        <v>99</v>
      </c>
      <c r="D160" s="13" t="s">
        <v>7</v>
      </c>
      <c r="E160" s="9">
        <v>0.4</v>
      </c>
      <c r="F160" s="9">
        <v>0</v>
      </c>
      <c r="G160" s="9">
        <v>0.4</v>
      </c>
      <c r="H160" s="10" t="s">
        <v>2010</v>
      </c>
      <c r="I160" s="13" t="s">
        <v>62</v>
      </c>
      <c r="J160" s="16"/>
      <c r="K160" s="368" t="s">
        <v>258</v>
      </c>
      <c r="L160" s="383"/>
      <c r="M160" s="8">
        <v>0</v>
      </c>
    </row>
    <row r="161" spans="1:13" x14ac:dyDescent="0.2">
      <c r="A161" s="13">
        <v>147</v>
      </c>
      <c r="B161" s="13">
        <v>1</v>
      </c>
      <c r="C161" s="2" t="s">
        <v>2011</v>
      </c>
      <c r="D161" s="13" t="s">
        <v>7</v>
      </c>
      <c r="E161" s="9">
        <v>0.1</v>
      </c>
      <c r="F161" s="9">
        <v>0</v>
      </c>
      <c r="G161" s="9">
        <v>0.1</v>
      </c>
      <c r="H161" s="10" t="s">
        <v>657</v>
      </c>
      <c r="I161" s="13" t="s">
        <v>70</v>
      </c>
      <c r="J161" s="16"/>
      <c r="K161" s="368" t="s">
        <v>258</v>
      </c>
      <c r="L161" s="383"/>
      <c r="M161" s="8">
        <v>0</v>
      </c>
    </row>
    <row r="162" spans="1:13" ht="25.5" x14ac:dyDescent="0.2">
      <c r="A162" s="13">
        <v>148</v>
      </c>
      <c r="B162" s="13">
        <v>1</v>
      </c>
      <c r="C162" s="2" t="s">
        <v>2012</v>
      </c>
      <c r="D162" s="13" t="s">
        <v>22</v>
      </c>
      <c r="E162" s="9">
        <v>3.42</v>
      </c>
      <c r="F162" s="9">
        <v>0</v>
      </c>
      <c r="G162" s="9">
        <v>3.42</v>
      </c>
      <c r="H162" s="10" t="s">
        <v>929</v>
      </c>
      <c r="I162" s="13" t="s">
        <v>50</v>
      </c>
      <c r="J162" s="16"/>
      <c r="K162" s="368" t="s">
        <v>34</v>
      </c>
      <c r="L162" s="383"/>
      <c r="M162" s="8">
        <v>0</v>
      </c>
    </row>
    <row r="163" spans="1:13" x14ac:dyDescent="0.2">
      <c r="A163" s="13">
        <v>149</v>
      </c>
      <c r="B163" s="13">
        <v>1</v>
      </c>
      <c r="C163" s="2" t="s">
        <v>262</v>
      </c>
      <c r="D163" s="13">
        <v>0</v>
      </c>
      <c r="E163" s="9">
        <v>0</v>
      </c>
      <c r="F163" s="9">
        <v>0</v>
      </c>
      <c r="G163" s="9">
        <v>0</v>
      </c>
      <c r="H163" s="10" t="s">
        <v>31</v>
      </c>
      <c r="I163" s="13">
        <v>0</v>
      </c>
      <c r="J163" s="16"/>
      <c r="K163" s="368">
        <v>0</v>
      </c>
      <c r="L163" s="383"/>
      <c r="M163" s="8">
        <v>0</v>
      </c>
    </row>
    <row r="164" spans="1:13" x14ac:dyDescent="0.2">
      <c r="A164" s="13">
        <v>150</v>
      </c>
      <c r="B164" s="13">
        <v>1</v>
      </c>
      <c r="C164" s="2" t="s">
        <v>264</v>
      </c>
      <c r="D164" s="13">
        <v>0</v>
      </c>
      <c r="E164" s="9">
        <v>0</v>
      </c>
      <c r="F164" s="9">
        <v>0</v>
      </c>
      <c r="G164" s="9">
        <v>0</v>
      </c>
      <c r="H164" s="10" t="s">
        <v>31</v>
      </c>
      <c r="I164" s="13">
        <v>0</v>
      </c>
      <c r="J164" s="16"/>
      <c r="K164" s="368">
        <v>0</v>
      </c>
      <c r="L164" s="383"/>
      <c r="M164" s="8">
        <v>0</v>
      </c>
    </row>
    <row r="165" spans="1:13" x14ac:dyDescent="0.2">
      <c r="A165" s="13">
        <v>151</v>
      </c>
      <c r="B165" s="13">
        <v>1</v>
      </c>
      <c r="C165" s="2" t="s">
        <v>101</v>
      </c>
      <c r="D165" s="13">
        <v>0</v>
      </c>
      <c r="E165" s="9">
        <v>0</v>
      </c>
      <c r="F165" s="9">
        <v>0</v>
      </c>
      <c r="G165" s="9">
        <v>0</v>
      </c>
      <c r="H165" s="10" t="s">
        <v>31</v>
      </c>
      <c r="I165" s="13">
        <v>0</v>
      </c>
      <c r="J165" s="16"/>
      <c r="K165" s="368">
        <v>0</v>
      </c>
      <c r="L165" s="383"/>
      <c r="M165" s="8">
        <v>0</v>
      </c>
    </row>
    <row r="166" spans="1:13" ht="25.5" x14ac:dyDescent="0.2">
      <c r="A166" s="13">
        <v>152</v>
      </c>
      <c r="B166" s="13">
        <v>1</v>
      </c>
      <c r="C166" s="2" t="s">
        <v>2013</v>
      </c>
      <c r="D166" s="13" t="s">
        <v>10</v>
      </c>
      <c r="E166" s="9">
        <v>0.26</v>
      </c>
      <c r="F166" s="9">
        <v>0</v>
      </c>
      <c r="G166" s="9">
        <v>0.26</v>
      </c>
      <c r="H166" s="10" t="s">
        <v>739</v>
      </c>
      <c r="I166" s="13" t="s">
        <v>53</v>
      </c>
      <c r="J166" s="16"/>
      <c r="K166" s="368" t="s">
        <v>34</v>
      </c>
      <c r="L166" s="383"/>
      <c r="M166" s="8">
        <v>0</v>
      </c>
    </row>
    <row r="167" spans="1:13" ht="25.5" x14ac:dyDescent="0.2">
      <c r="A167" s="13">
        <v>153</v>
      </c>
      <c r="B167" s="13">
        <v>1</v>
      </c>
      <c r="C167" s="2" t="s">
        <v>266</v>
      </c>
      <c r="D167" s="13" t="s">
        <v>10</v>
      </c>
      <c r="E167" s="9">
        <v>0.47</v>
      </c>
      <c r="F167" s="9">
        <v>0</v>
      </c>
      <c r="G167" s="9">
        <v>0.47</v>
      </c>
      <c r="H167" s="10" t="s">
        <v>673</v>
      </c>
      <c r="I167" s="13" t="s">
        <v>48</v>
      </c>
      <c r="J167" s="16"/>
      <c r="K167" s="368">
        <v>0</v>
      </c>
      <c r="L167" s="383"/>
      <c r="M167" s="8">
        <v>0</v>
      </c>
    </row>
    <row r="168" spans="1:13" ht="38.25" x14ac:dyDescent="0.2">
      <c r="A168" s="13">
        <v>154</v>
      </c>
      <c r="B168" s="13">
        <v>1</v>
      </c>
      <c r="C168" s="2" t="s">
        <v>267</v>
      </c>
      <c r="D168" s="13" t="s">
        <v>10</v>
      </c>
      <c r="E168" s="9">
        <v>0.32</v>
      </c>
      <c r="F168" s="9">
        <v>0</v>
      </c>
      <c r="G168" s="9">
        <v>0.32</v>
      </c>
      <c r="H168" s="10" t="s">
        <v>674</v>
      </c>
      <c r="I168" s="13" t="s">
        <v>49</v>
      </c>
      <c r="J168" s="16"/>
      <c r="K168" s="368">
        <v>0</v>
      </c>
      <c r="L168" s="383"/>
      <c r="M168" s="8">
        <v>2025</v>
      </c>
    </row>
    <row r="169" spans="1:13" ht="25.5" x14ac:dyDescent="0.2">
      <c r="A169" s="13">
        <v>155</v>
      </c>
      <c r="B169" s="13">
        <v>1</v>
      </c>
      <c r="C169" s="2" t="s">
        <v>268</v>
      </c>
      <c r="D169" s="13" t="s">
        <v>10</v>
      </c>
      <c r="E169" s="9">
        <v>0.51</v>
      </c>
      <c r="F169" s="9">
        <v>0</v>
      </c>
      <c r="G169" s="9">
        <v>0.51</v>
      </c>
      <c r="H169" s="10" t="s">
        <v>675</v>
      </c>
      <c r="I169" s="13" t="s">
        <v>52</v>
      </c>
      <c r="J169" s="16"/>
      <c r="K169" s="368">
        <v>0</v>
      </c>
      <c r="L169" s="383"/>
      <c r="M169" s="8">
        <v>2025</v>
      </c>
    </row>
    <row r="170" spans="1:13" ht="25.5" x14ac:dyDescent="0.2">
      <c r="A170" s="13">
        <v>156</v>
      </c>
      <c r="B170" s="13">
        <v>1</v>
      </c>
      <c r="C170" s="2" t="s">
        <v>2014</v>
      </c>
      <c r="D170" s="13" t="s">
        <v>10</v>
      </c>
      <c r="E170" s="9">
        <v>7.0000000000000007E-2</v>
      </c>
      <c r="F170" s="9">
        <v>0</v>
      </c>
      <c r="G170" s="9">
        <v>7.0000000000000007E-2</v>
      </c>
      <c r="H170" s="10" t="s">
        <v>711</v>
      </c>
      <c r="I170" s="13" t="s">
        <v>52</v>
      </c>
      <c r="J170" s="16"/>
      <c r="K170" s="368" t="s">
        <v>34</v>
      </c>
      <c r="L170" s="383"/>
      <c r="M170" s="8">
        <v>2025</v>
      </c>
    </row>
    <row r="171" spans="1:13" x14ac:dyDescent="0.2">
      <c r="A171" s="13">
        <v>157</v>
      </c>
      <c r="B171" s="13">
        <v>1</v>
      </c>
      <c r="C171" s="2" t="s">
        <v>1908</v>
      </c>
      <c r="D171" s="13" t="s">
        <v>10</v>
      </c>
      <c r="E171" s="9">
        <v>0.2</v>
      </c>
      <c r="F171" s="9">
        <v>0</v>
      </c>
      <c r="G171" s="9">
        <v>0.2</v>
      </c>
      <c r="H171" s="10" t="s">
        <v>609</v>
      </c>
      <c r="I171" s="13" t="s">
        <v>52</v>
      </c>
      <c r="J171" s="16"/>
      <c r="K171" s="368" t="s">
        <v>34</v>
      </c>
      <c r="L171" s="383"/>
      <c r="M171" s="8">
        <v>2025</v>
      </c>
    </row>
    <row r="172" spans="1:13" x14ac:dyDescent="0.2">
      <c r="A172" s="13">
        <v>158</v>
      </c>
      <c r="B172" s="13">
        <v>1</v>
      </c>
      <c r="C172" s="2" t="s">
        <v>269</v>
      </c>
      <c r="D172" s="13" t="s">
        <v>10</v>
      </c>
      <c r="E172" s="9">
        <v>0.32</v>
      </c>
      <c r="F172" s="9">
        <v>0</v>
      </c>
      <c r="G172" s="9">
        <v>0.32</v>
      </c>
      <c r="H172" s="10" t="s">
        <v>676</v>
      </c>
      <c r="I172" s="13" t="s">
        <v>50</v>
      </c>
      <c r="J172" s="16"/>
      <c r="K172" s="368">
        <v>0</v>
      </c>
      <c r="L172" s="383"/>
      <c r="M172" s="8">
        <v>2025</v>
      </c>
    </row>
    <row r="173" spans="1:13" ht="25.5" x14ac:dyDescent="0.2">
      <c r="A173" s="13">
        <v>159</v>
      </c>
      <c r="B173" s="13">
        <v>1</v>
      </c>
      <c r="C173" s="2" t="s">
        <v>270</v>
      </c>
      <c r="D173" s="13" t="s">
        <v>10</v>
      </c>
      <c r="E173" s="9">
        <v>0.54</v>
      </c>
      <c r="F173" s="9">
        <v>0</v>
      </c>
      <c r="G173" s="9">
        <v>0.54</v>
      </c>
      <c r="H173" s="10" t="s">
        <v>677</v>
      </c>
      <c r="I173" s="13" t="s">
        <v>50</v>
      </c>
      <c r="J173" s="16"/>
      <c r="K173" s="368">
        <v>0</v>
      </c>
      <c r="L173" s="383"/>
      <c r="M173" s="8">
        <v>2025</v>
      </c>
    </row>
    <row r="174" spans="1:13" x14ac:dyDescent="0.2">
      <c r="A174" s="13">
        <v>160</v>
      </c>
      <c r="B174" s="13">
        <v>1</v>
      </c>
      <c r="C174" s="2" t="s">
        <v>271</v>
      </c>
      <c r="D174" s="13" t="s">
        <v>10</v>
      </c>
      <c r="E174" s="9">
        <v>0.4</v>
      </c>
      <c r="F174" s="9">
        <v>0</v>
      </c>
      <c r="G174" s="9">
        <v>0.4</v>
      </c>
      <c r="H174" s="10" t="s">
        <v>678</v>
      </c>
      <c r="I174" s="13" t="s">
        <v>62</v>
      </c>
      <c r="J174" s="16"/>
      <c r="K174" s="368">
        <v>0</v>
      </c>
      <c r="L174" s="383"/>
      <c r="M174" s="8">
        <v>0</v>
      </c>
    </row>
    <row r="175" spans="1:13" ht="38.25" x14ac:dyDescent="0.2">
      <c r="A175" s="13">
        <v>161</v>
      </c>
      <c r="B175" s="13">
        <v>1</v>
      </c>
      <c r="C175" s="2" t="s">
        <v>103</v>
      </c>
      <c r="D175" s="13" t="s">
        <v>10</v>
      </c>
      <c r="E175" s="9">
        <v>0.52</v>
      </c>
      <c r="F175" s="9">
        <v>0</v>
      </c>
      <c r="G175" s="9">
        <v>0.52</v>
      </c>
      <c r="H175" s="10" t="s">
        <v>679</v>
      </c>
      <c r="I175" s="13" t="s">
        <v>62</v>
      </c>
      <c r="J175" s="16"/>
      <c r="K175" s="368">
        <v>0</v>
      </c>
      <c r="L175" s="383"/>
      <c r="M175" s="8">
        <v>2025</v>
      </c>
    </row>
    <row r="176" spans="1:13" x14ac:dyDescent="0.2">
      <c r="A176" s="13">
        <v>162</v>
      </c>
      <c r="B176" s="13">
        <v>1</v>
      </c>
      <c r="C176" s="2" t="s">
        <v>272</v>
      </c>
      <c r="D176" s="13" t="s">
        <v>10</v>
      </c>
      <c r="E176" s="9">
        <v>1</v>
      </c>
      <c r="F176" s="9">
        <v>0</v>
      </c>
      <c r="G176" s="9">
        <v>1</v>
      </c>
      <c r="H176" s="10" t="s">
        <v>680</v>
      </c>
      <c r="I176" s="13" t="s">
        <v>62</v>
      </c>
      <c r="J176" s="16"/>
      <c r="K176" s="368">
        <v>0</v>
      </c>
      <c r="L176" s="383"/>
      <c r="M176" s="8">
        <v>0</v>
      </c>
    </row>
    <row r="177" spans="1:13" ht="25.5" x14ac:dyDescent="0.2">
      <c r="A177" s="13">
        <v>163</v>
      </c>
      <c r="B177" s="13">
        <v>1</v>
      </c>
      <c r="C177" s="2" t="s">
        <v>273</v>
      </c>
      <c r="D177" s="13" t="s">
        <v>10</v>
      </c>
      <c r="E177" s="9">
        <v>6.22</v>
      </c>
      <c r="F177" s="9">
        <v>0</v>
      </c>
      <c r="G177" s="9">
        <v>6.22</v>
      </c>
      <c r="H177" s="10" t="s">
        <v>1909</v>
      </c>
      <c r="I177" s="13" t="s">
        <v>53</v>
      </c>
      <c r="J177" s="16"/>
      <c r="K177" s="368">
        <v>0</v>
      </c>
      <c r="L177" s="383"/>
      <c r="M177" s="8">
        <v>0</v>
      </c>
    </row>
    <row r="178" spans="1:13" ht="25.5" x14ac:dyDescent="0.2">
      <c r="A178" s="13">
        <v>164</v>
      </c>
      <c r="B178" s="13">
        <v>1</v>
      </c>
      <c r="C178" s="2" t="s">
        <v>273</v>
      </c>
      <c r="D178" s="13" t="s">
        <v>10</v>
      </c>
      <c r="E178" s="9">
        <v>6</v>
      </c>
      <c r="F178" s="9">
        <v>0</v>
      </c>
      <c r="G178" s="9">
        <v>6</v>
      </c>
      <c r="H178" s="10" t="s">
        <v>1910</v>
      </c>
      <c r="I178" s="13" t="s">
        <v>48</v>
      </c>
      <c r="J178" s="16"/>
      <c r="K178" s="368">
        <v>0</v>
      </c>
      <c r="L178" s="383"/>
      <c r="M178" s="8">
        <v>0</v>
      </c>
    </row>
    <row r="179" spans="1:13" ht="25.5" x14ac:dyDescent="0.2">
      <c r="A179" s="13">
        <v>165</v>
      </c>
      <c r="B179" s="13">
        <v>1</v>
      </c>
      <c r="C179" s="2" t="s">
        <v>273</v>
      </c>
      <c r="D179" s="13" t="s">
        <v>10</v>
      </c>
      <c r="E179" s="9">
        <v>4.2</v>
      </c>
      <c r="F179" s="9">
        <v>0</v>
      </c>
      <c r="G179" s="9">
        <v>4.2</v>
      </c>
      <c r="H179" s="10" t="s">
        <v>683</v>
      </c>
      <c r="I179" s="13" t="s">
        <v>49</v>
      </c>
      <c r="J179" s="16"/>
      <c r="K179" s="368">
        <v>0</v>
      </c>
      <c r="L179" s="383"/>
      <c r="M179" s="8">
        <v>0</v>
      </c>
    </row>
    <row r="180" spans="1:13" ht="25.5" x14ac:dyDescent="0.2">
      <c r="A180" s="13">
        <v>166</v>
      </c>
      <c r="B180" s="13">
        <v>1</v>
      </c>
      <c r="C180" s="2" t="s">
        <v>273</v>
      </c>
      <c r="D180" s="13" t="s">
        <v>10</v>
      </c>
      <c r="E180" s="9">
        <v>5</v>
      </c>
      <c r="F180" s="9">
        <v>0</v>
      </c>
      <c r="G180" s="9">
        <v>5</v>
      </c>
      <c r="H180" s="10" t="s">
        <v>1911</v>
      </c>
      <c r="I180" s="13" t="s">
        <v>52</v>
      </c>
      <c r="J180" s="16"/>
      <c r="K180" s="368">
        <v>0</v>
      </c>
      <c r="L180" s="383"/>
      <c r="M180" s="8">
        <v>0</v>
      </c>
    </row>
    <row r="181" spans="1:13" s="6" customFormat="1" ht="25.5" x14ac:dyDescent="0.2">
      <c r="A181" s="13">
        <v>167</v>
      </c>
      <c r="B181" s="13">
        <v>1</v>
      </c>
      <c r="C181" s="2" t="s">
        <v>273</v>
      </c>
      <c r="D181" s="13" t="s">
        <v>10</v>
      </c>
      <c r="E181" s="9">
        <v>5</v>
      </c>
      <c r="F181" s="9">
        <v>0</v>
      </c>
      <c r="G181" s="9">
        <v>5</v>
      </c>
      <c r="H181" s="10" t="s">
        <v>1911</v>
      </c>
      <c r="I181" s="13" t="s">
        <v>47</v>
      </c>
      <c r="J181" s="16"/>
      <c r="K181" s="368">
        <v>0</v>
      </c>
      <c r="L181" s="383"/>
      <c r="M181" s="8">
        <v>0</v>
      </c>
    </row>
    <row r="182" spans="1:13" ht="25.5" x14ac:dyDescent="0.2">
      <c r="A182" s="13">
        <v>168</v>
      </c>
      <c r="B182" s="13">
        <v>1</v>
      </c>
      <c r="C182" s="2" t="s">
        <v>273</v>
      </c>
      <c r="D182" s="13" t="s">
        <v>10</v>
      </c>
      <c r="E182" s="9">
        <v>4</v>
      </c>
      <c r="F182" s="9">
        <v>0</v>
      </c>
      <c r="G182" s="9">
        <v>4</v>
      </c>
      <c r="H182" s="10" t="s">
        <v>1912</v>
      </c>
      <c r="I182" s="13" t="s">
        <v>50</v>
      </c>
      <c r="J182" s="16"/>
      <c r="K182" s="368">
        <v>0</v>
      </c>
      <c r="L182" s="383"/>
      <c r="M182" s="8">
        <v>0</v>
      </c>
    </row>
    <row r="183" spans="1:13" ht="25.5" x14ac:dyDescent="0.2">
      <c r="A183" s="13">
        <v>169</v>
      </c>
      <c r="B183" s="13">
        <v>1</v>
      </c>
      <c r="C183" s="2" t="s">
        <v>273</v>
      </c>
      <c r="D183" s="13" t="s">
        <v>10</v>
      </c>
      <c r="E183" s="9">
        <v>4</v>
      </c>
      <c r="F183" s="9">
        <v>0</v>
      </c>
      <c r="G183" s="9">
        <v>4</v>
      </c>
      <c r="H183" s="10" t="s">
        <v>1912</v>
      </c>
      <c r="I183" s="13" t="s">
        <v>59</v>
      </c>
      <c r="J183" s="16"/>
      <c r="K183" s="368">
        <v>0</v>
      </c>
      <c r="L183" s="383"/>
      <c r="M183" s="8">
        <v>0</v>
      </c>
    </row>
    <row r="184" spans="1:13" ht="25.5" x14ac:dyDescent="0.2">
      <c r="A184" s="13">
        <v>170</v>
      </c>
      <c r="B184" s="13">
        <v>1</v>
      </c>
      <c r="C184" s="2" t="s">
        <v>273</v>
      </c>
      <c r="D184" s="13" t="s">
        <v>10</v>
      </c>
      <c r="E184" s="9">
        <v>4</v>
      </c>
      <c r="F184" s="9">
        <v>0</v>
      </c>
      <c r="G184" s="9">
        <v>4</v>
      </c>
      <c r="H184" s="10" t="s">
        <v>1913</v>
      </c>
      <c r="I184" s="13" t="s">
        <v>62</v>
      </c>
      <c r="J184" s="16"/>
      <c r="K184" s="368">
        <v>0</v>
      </c>
      <c r="L184" s="383"/>
      <c r="M184" s="8">
        <v>0</v>
      </c>
    </row>
    <row r="185" spans="1:13" ht="25.5" x14ac:dyDescent="0.2">
      <c r="A185" s="13">
        <v>171</v>
      </c>
      <c r="B185" s="13">
        <v>1</v>
      </c>
      <c r="C185" s="2" t="s">
        <v>273</v>
      </c>
      <c r="D185" s="13" t="s">
        <v>10</v>
      </c>
      <c r="E185" s="9">
        <v>4</v>
      </c>
      <c r="F185" s="9">
        <v>0</v>
      </c>
      <c r="G185" s="9">
        <v>4</v>
      </c>
      <c r="H185" s="10" t="s">
        <v>685</v>
      </c>
      <c r="I185" s="13" t="s">
        <v>70</v>
      </c>
      <c r="J185" s="16"/>
      <c r="K185" s="368">
        <v>0</v>
      </c>
      <c r="L185" s="383"/>
      <c r="M185" s="8">
        <v>0</v>
      </c>
    </row>
    <row r="186" spans="1:13" ht="25.5" x14ac:dyDescent="0.2">
      <c r="A186" s="13">
        <v>172</v>
      </c>
      <c r="B186" s="13">
        <v>1</v>
      </c>
      <c r="C186" s="2" t="s">
        <v>104</v>
      </c>
      <c r="D186" s="13">
        <v>0</v>
      </c>
      <c r="E186" s="9">
        <v>0</v>
      </c>
      <c r="F186" s="9">
        <v>0</v>
      </c>
      <c r="G186" s="9">
        <v>0</v>
      </c>
      <c r="H186" s="10" t="s">
        <v>31</v>
      </c>
      <c r="I186" s="13">
        <v>0</v>
      </c>
      <c r="J186" s="16"/>
      <c r="K186" s="368">
        <v>0</v>
      </c>
      <c r="L186" s="383"/>
      <c r="M186" s="8">
        <v>0</v>
      </c>
    </row>
    <row r="187" spans="1:13" x14ac:dyDescent="0.2">
      <c r="A187" s="13">
        <v>173</v>
      </c>
      <c r="B187" s="13">
        <v>1</v>
      </c>
      <c r="C187" s="2" t="s">
        <v>275</v>
      </c>
      <c r="D187" s="13" t="s">
        <v>11</v>
      </c>
      <c r="E187" s="9">
        <v>0.53</v>
      </c>
      <c r="F187" s="9">
        <v>0</v>
      </c>
      <c r="G187" s="9">
        <v>0.53</v>
      </c>
      <c r="H187" s="10" t="s">
        <v>687</v>
      </c>
      <c r="I187" s="13" t="s">
        <v>53</v>
      </c>
      <c r="J187" s="16"/>
      <c r="K187" s="368">
        <v>0</v>
      </c>
      <c r="L187" s="383"/>
      <c r="M187" s="8">
        <v>2025</v>
      </c>
    </row>
    <row r="188" spans="1:13" x14ac:dyDescent="0.2">
      <c r="A188" s="13">
        <v>174</v>
      </c>
      <c r="B188" s="13">
        <v>1</v>
      </c>
      <c r="C188" s="2" t="s">
        <v>276</v>
      </c>
      <c r="D188" s="13" t="s">
        <v>11</v>
      </c>
      <c r="E188" s="9">
        <v>7.85</v>
      </c>
      <c r="F188" s="9">
        <v>0</v>
      </c>
      <c r="G188" s="9">
        <v>7.85</v>
      </c>
      <c r="H188" s="10" t="s">
        <v>688</v>
      </c>
      <c r="I188" s="13" t="s">
        <v>53</v>
      </c>
      <c r="J188" s="16"/>
      <c r="K188" s="368">
        <v>0</v>
      </c>
      <c r="L188" s="383"/>
      <c r="M188" s="8">
        <v>2025</v>
      </c>
    </row>
    <row r="189" spans="1:13" ht="25.5" x14ac:dyDescent="0.2">
      <c r="A189" s="13">
        <v>176</v>
      </c>
      <c r="B189" s="13">
        <v>1</v>
      </c>
      <c r="C189" s="2" t="s">
        <v>2015</v>
      </c>
      <c r="D189" s="13" t="s">
        <v>11</v>
      </c>
      <c r="E189" s="9">
        <v>3.01</v>
      </c>
      <c r="F189" s="9">
        <v>0</v>
      </c>
      <c r="G189" s="9">
        <v>3.01</v>
      </c>
      <c r="H189" s="10" t="s">
        <v>2016</v>
      </c>
      <c r="I189" s="13" t="s">
        <v>52</v>
      </c>
      <c r="J189" s="16"/>
      <c r="K189" s="368" t="s">
        <v>34</v>
      </c>
      <c r="L189" s="383"/>
      <c r="M189" s="8">
        <v>0</v>
      </c>
    </row>
    <row r="190" spans="1:13" x14ac:dyDescent="0.2">
      <c r="A190" s="13">
        <v>177</v>
      </c>
      <c r="B190" s="13">
        <v>1</v>
      </c>
      <c r="C190" s="2" t="s">
        <v>2017</v>
      </c>
      <c r="D190" s="13" t="s">
        <v>11</v>
      </c>
      <c r="E190" s="9">
        <v>1</v>
      </c>
      <c r="F190" s="9">
        <v>0</v>
      </c>
      <c r="G190" s="9">
        <v>1</v>
      </c>
      <c r="H190" s="10" t="s">
        <v>998</v>
      </c>
      <c r="I190" s="13" t="s">
        <v>52</v>
      </c>
      <c r="J190" s="16"/>
      <c r="K190" s="368" t="s">
        <v>34</v>
      </c>
      <c r="L190" s="383"/>
      <c r="M190" s="8">
        <v>0</v>
      </c>
    </row>
    <row r="191" spans="1:13" x14ac:dyDescent="0.2">
      <c r="A191" s="13">
        <v>178</v>
      </c>
      <c r="B191" s="13">
        <v>1</v>
      </c>
      <c r="C191" s="2" t="s">
        <v>277</v>
      </c>
      <c r="D191" s="13" t="s">
        <v>11</v>
      </c>
      <c r="E191" s="9">
        <v>0.3</v>
      </c>
      <c r="F191" s="9">
        <v>0</v>
      </c>
      <c r="G191" s="9">
        <v>0.3</v>
      </c>
      <c r="H191" s="10" t="s">
        <v>637</v>
      </c>
      <c r="I191" s="13" t="s">
        <v>52</v>
      </c>
      <c r="J191" s="16"/>
      <c r="K191" s="368">
        <v>0</v>
      </c>
      <c r="L191" s="383"/>
      <c r="M191" s="8">
        <v>0</v>
      </c>
    </row>
    <row r="192" spans="1:13" ht="51" x14ac:dyDescent="0.2">
      <c r="A192" s="13">
        <v>179</v>
      </c>
      <c r="B192" s="13">
        <v>1</v>
      </c>
      <c r="C192" s="2" t="s">
        <v>106</v>
      </c>
      <c r="D192" s="13" t="s">
        <v>11</v>
      </c>
      <c r="E192" s="9">
        <v>1.45</v>
      </c>
      <c r="F192" s="9">
        <v>0</v>
      </c>
      <c r="G192" s="9">
        <v>1.45</v>
      </c>
      <c r="H192" s="10" t="s">
        <v>690</v>
      </c>
      <c r="I192" s="13" t="s">
        <v>52</v>
      </c>
      <c r="J192" s="16"/>
      <c r="K192" s="368">
        <v>0</v>
      </c>
      <c r="L192" s="383"/>
      <c r="M192" s="8">
        <v>2025</v>
      </c>
    </row>
    <row r="193" spans="1:13" ht="51" x14ac:dyDescent="0.2">
      <c r="A193" s="13">
        <v>180</v>
      </c>
      <c r="B193" s="13">
        <v>1</v>
      </c>
      <c r="C193" s="2" t="s">
        <v>278</v>
      </c>
      <c r="D193" s="13" t="s">
        <v>11</v>
      </c>
      <c r="E193" s="9">
        <v>2.77</v>
      </c>
      <c r="F193" s="9">
        <v>0</v>
      </c>
      <c r="G193" s="9">
        <v>2.77</v>
      </c>
      <c r="H193" s="10" t="s">
        <v>691</v>
      </c>
      <c r="I193" s="13" t="s">
        <v>47</v>
      </c>
      <c r="J193" s="16"/>
      <c r="K193" s="368">
        <v>0</v>
      </c>
      <c r="L193" s="383"/>
      <c r="M193" s="8">
        <v>0</v>
      </c>
    </row>
    <row r="194" spans="1:13" ht="25.5" x14ac:dyDescent="0.2">
      <c r="A194" s="13">
        <v>181</v>
      </c>
      <c r="B194" s="13">
        <v>1</v>
      </c>
      <c r="C194" s="2" t="s">
        <v>107</v>
      </c>
      <c r="D194" s="13" t="s">
        <v>11</v>
      </c>
      <c r="E194" s="9">
        <v>0.15</v>
      </c>
      <c r="F194" s="9">
        <v>0</v>
      </c>
      <c r="G194" s="9">
        <v>0.15</v>
      </c>
      <c r="H194" s="10" t="s">
        <v>692</v>
      </c>
      <c r="I194" s="13" t="s">
        <v>50</v>
      </c>
      <c r="J194" s="16"/>
      <c r="K194" s="368">
        <v>0</v>
      </c>
      <c r="L194" s="383"/>
      <c r="M194" s="8">
        <v>2025</v>
      </c>
    </row>
    <row r="195" spans="1:13" ht="76.5" x14ac:dyDescent="0.2">
      <c r="A195" s="13">
        <v>182</v>
      </c>
      <c r="B195" s="13">
        <v>1</v>
      </c>
      <c r="C195" s="2" t="s">
        <v>133</v>
      </c>
      <c r="D195" s="13" t="s">
        <v>11</v>
      </c>
      <c r="E195" s="9">
        <v>2</v>
      </c>
      <c r="F195" s="9">
        <v>0</v>
      </c>
      <c r="G195" s="9">
        <v>2</v>
      </c>
      <c r="H195" s="10" t="s">
        <v>693</v>
      </c>
      <c r="I195" s="13" t="s">
        <v>59</v>
      </c>
      <c r="J195" s="16"/>
      <c r="K195" s="368">
        <v>0</v>
      </c>
      <c r="L195" s="383"/>
      <c r="M195" s="8">
        <v>2025</v>
      </c>
    </row>
    <row r="196" spans="1:13" x14ac:dyDescent="0.2">
      <c r="A196" s="13">
        <v>183</v>
      </c>
      <c r="B196" s="13">
        <v>1</v>
      </c>
      <c r="C196" s="2" t="s">
        <v>186</v>
      </c>
      <c r="D196" s="13" t="s">
        <v>11</v>
      </c>
      <c r="E196" s="9">
        <v>0.06</v>
      </c>
      <c r="F196" s="9">
        <v>0</v>
      </c>
      <c r="G196" s="9">
        <v>0.06</v>
      </c>
      <c r="H196" s="10" t="s">
        <v>694</v>
      </c>
      <c r="I196" s="13" t="s">
        <v>62</v>
      </c>
      <c r="J196" s="16"/>
      <c r="K196" s="368">
        <v>0</v>
      </c>
      <c r="L196" s="383"/>
      <c r="M196" s="8">
        <v>2025</v>
      </c>
    </row>
    <row r="197" spans="1:13" ht="25.5" x14ac:dyDescent="0.2">
      <c r="A197" s="13">
        <v>184</v>
      </c>
      <c r="B197" s="13">
        <v>1</v>
      </c>
      <c r="C197" s="2" t="s">
        <v>279</v>
      </c>
      <c r="D197" s="13" t="s">
        <v>11</v>
      </c>
      <c r="E197" s="9">
        <v>0.65</v>
      </c>
      <c r="F197" s="9">
        <v>0</v>
      </c>
      <c r="G197" s="9">
        <v>0.65</v>
      </c>
      <c r="H197" s="10" t="s">
        <v>695</v>
      </c>
      <c r="I197" s="13" t="s">
        <v>62</v>
      </c>
      <c r="J197" s="16"/>
      <c r="K197" s="368">
        <v>0</v>
      </c>
      <c r="L197" s="383"/>
      <c r="M197" s="8">
        <v>0</v>
      </c>
    </row>
    <row r="198" spans="1:13" x14ac:dyDescent="0.2">
      <c r="A198" s="13">
        <v>186</v>
      </c>
      <c r="B198" s="13">
        <v>1</v>
      </c>
      <c r="C198" s="2" t="s">
        <v>280</v>
      </c>
      <c r="D198" s="13" t="s">
        <v>11</v>
      </c>
      <c r="E198" s="9">
        <v>1</v>
      </c>
      <c r="F198" s="9">
        <v>0</v>
      </c>
      <c r="G198" s="9">
        <v>1</v>
      </c>
      <c r="H198" s="10" t="s">
        <v>697</v>
      </c>
      <c r="I198" s="13" t="s">
        <v>62</v>
      </c>
      <c r="J198" s="16"/>
      <c r="K198" s="368">
        <v>0</v>
      </c>
      <c r="L198" s="383"/>
      <c r="M198" s="8">
        <v>0</v>
      </c>
    </row>
    <row r="199" spans="1:13" ht="25.5" x14ac:dyDescent="0.2">
      <c r="A199" s="13">
        <v>187</v>
      </c>
      <c r="B199" s="13">
        <v>1</v>
      </c>
      <c r="C199" s="2" t="s">
        <v>281</v>
      </c>
      <c r="D199" s="13" t="s">
        <v>11</v>
      </c>
      <c r="E199" s="9">
        <v>3.39</v>
      </c>
      <c r="F199" s="9">
        <v>0</v>
      </c>
      <c r="G199" s="9">
        <v>3.39</v>
      </c>
      <c r="H199" s="10" t="s">
        <v>698</v>
      </c>
      <c r="I199" s="13" t="s">
        <v>70</v>
      </c>
      <c r="J199" s="16"/>
      <c r="K199" s="368" t="s">
        <v>1914</v>
      </c>
      <c r="L199" s="383"/>
      <c r="M199" s="8">
        <v>2025</v>
      </c>
    </row>
    <row r="200" spans="1:13" x14ac:dyDescent="0.2">
      <c r="A200" s="13">
        <v>188</v>
      </c>
      <c r="B200" s="13">
        <v>1</v>
      </c>
      <c r="C200" s="2" t="s">
        <v>109</v>
      </c>
      <c r="D200" s="13" t="s">
        <v>11</v>
      </c>
      <c r="E200" s="9">
        <v>5.89</v>
      </c>
      <c r="F200" s="9">
        <v>0</v>
      </c>
      <c r="G200" s="9">
        <v>5.89</v>
      </c>
      <c r="H200" s="10" t="s">
        <v>699</v>
      </c>
      <c r="I200" s="13" t="s">
        <v>70</v>
      </c>
      <c r="J200" s="16"/>
      <c r="K200" s="368">
        <v>0</v>
      </c>
      <c r="L200" s="383"/>
      <c r="M200" s="8">
        <v>2025</v>
      </c>
    </row>
    <row r="201" spans="1:13" ht="25.5" x14ac:dyDescent="0.2">
      <c r="A201" s="13">
        <v>189</v>
      </c>
      <c r="B201" s="13">
        <v>1</v>
      </c>
      <c r="C201" s="2" t="s">
        <v>110</v>
      </c>
      <c r="D201" s="13" t="s">
        <v>11</v>
      </c>
      <c r="E201" s="9">
        <v>6</v>
      </c>
      <c r="F201" s="9">
        <v>0</v>
      </c>
      <c r="G201" s="9">
        <v>6</v>
      </c>
      <c r="H201" s="10" t="s">
        <v>1910</v>
      </c>
      <c r="I201" s="13" t="s">
        <v>53</v>
      </c>
      <c r="J201" s="16"/>
      <c r="K201" s="368">
        <v>0</v>
      </c>
      <c r="L201" s="383"/>
      <c r="M201" s="8">
        <v>0</v>
      </c>
    </row>
    <row r="202" spans="1:13" ht="25.5" x14ac:dyDescent="0.2">
      <c r="A202" s="13">
        <v>190</v>
      </c>
      <c r="B202" s="13">
        <v>1</v>
      </c>
      <c r="C202" s="2" t="s">
        <v>282</v>
      </c>
      <c r="D202" s="13" t="s">
        <v>11</v>
      </c>
      <c r="E202" s="9">
        <v>6</v>
      </c>
      <c r="F202" s="9">
        <v>0</v>
      </c>
      <c r="G202" s="9">
        <v>6</v>
      </c>
      <c r="H202" s="10" t="s">
        <v>1910</v>
      </c>
      <c r="I202" s="13" t="s">
        <v>48</v>
      </c>
      <c r="J202" s="16"/>
      <c r="K202" s="368">
        <v>0</v>
      </c>
      <c r="L202" s="383"/>
      <c r="M202" s="8">
        <v>0</v>
      </c>
    </row>
    <row r="203" spans="1:13" ht="25.5" x14ac:dyDescent="0.2">
      <c r="A203" s="13">
        <v>191</v>
      </c>
      <c r="B203" s="13">
        <v>1</v>
      </c>
      <c r="C203" s="2" t="s">
        <v>282</v>
      </c>
      <c r="D203" s="13" t="s">
        <v>11</v>
      </c>
      <c r="E203" s="9">
        <v>3.25</v>
      </c>
      <c r="F203" s="9">
        <v>0</v>
      </c>
      <c r="G203" s="9">
        <v>3.25</v>
      </c>
      <c r="H203" s="10" t="s">
        <v>2018</v>
      </c>
      <c r="I203" s="13" t="s">
        <v>49</v>
      </c>
      <c r="J203" s="16"/>
      <c r="K203" s="368">
        <v>0</v>
      </c>
      <c r="L203" s="383"/>
      <c r="M203" s="8">
        <v>0</v>
      </c>
    </row>
    <row r="204" spans="1:13" ht="25.5" x14ac:dyDescent="0.2">
      <c r="A204" s="13">
        <v>192</v>
      </c>
      <c r="B204" s="13">
        <v>1</v>
      </c>
      <c r="C204" s="2" t="s">
        <v>282</v>
      </c>
      <c r="D204" s="13" t="s">
        <v>11</v>
      </c>
      <c r="E204" s="9">
        <v>3</v>
      </c>
      <c r="F204" s="9">
        <v>0</v>
      </c>
      <c r="G204" s="9">
        <v>3</v>
      </c>
      <c r="H204" s="10" t="s">
        <v>1915</v>
      </c>
      <c r="I204" s="13" t="s">
        <v>52</v>
      </c>
      <c r="J204" s="16"/>
      <c r="K204" s="368">
        <v>0</v>
      </c>
      <c r="L204" s="383"/>
      <c r="M204" s="8">
        <v>0</v>
      </c>
    </row>
    <row r="205" spans="1:13" ht="25.5" x14ac:dyDescent="0.2">
      <c r="A205" s="13">
        <v>193</v>
      </c>
      <c r="B205" s="13">
        <v>1</v>
      </c>
      <c r="C205" s="2" t="s">
        <v>282</v>
      </c>
      <c r="D205" s="13" t="s">
        <v>11</v>
      </c>
      <c r="E205" s="9">
        <v>3</v>
      </c>
      <c r="F205" s="9">
        <v>0</v>
      </c>
      <c r="G205" s="9">
        <v>3</v>
      </c>
      <c r="H205" s="10" t="s">
        <v>1915</v>
      </c>
      <c r="I205" s="13" t="s">
        <v>47</v>
      </c>
      <c r="J205" s="16"/>
      <c r="K205" s="368">
        <v>0</v>
      </c>
      <c r="L205" s="383"/>
      <c r="M205" s="8">
        <v>0</v>
      </c>
    </row>
    <row r="206" spans="1:13" ht="25.5" x14ac:dyDescent="0.2">
      <c r="A206" s="13">
        <v>194</v>
      </c>
      <c r="B206" s="13">
        <v>1</v>
      </c>
      <c r="C206" s="2" t="s">
        <v>282</v>
      </c>
      <c r="D206" s="13" t="s">
        <v>11</v>
      </c>
      <c r="E206" s="9">
        <v>3</v>
      </c>
      <c r="F206" s="9">
        <v>0</v>
      </c>
      <c r="G206" s="9">
        <v>3</v>
      </c>
      <c r="H206" s="10" t="s">
        <v>1915</v>
      </c>
      <c r="I206" s="13" t="s">
        <v>50</v>
      </c>
      <c r="J206" s="16"/>
      <c r="K206" s="368">
        <v>0</v>
      </c>
      <c r="L206" s="383"/>
      <c r="M206" s="8">
        <v>0</v>
      </c>
    </row>
    <row r="207" spans="1:13" ht="25.5" x14ac:dyDescent="0.2">
      <c r="A207" s="13">
        <v>195</v>
      </c>
      <c r="B207" s="13">
        <v>1</v>
      </c>
      <c r="C207" s="2" t="s">
        <v>282</v>
      </c>
      <c r="D207" s="13" t="s">
        <v>11</v>
      </c>
      <c r="E207" s="9">
        <v>3</v>
      </c>
      <c r="F207" s="9">
        <v>0</v>
      </c>
      <c r="G207" s="9">
        <v>3</v>
      </c>
      <c r="H207" s="10" t="s">
        <v>1915</v>
      </c>
      <c r="I207" s="13" t="s">
        <v>59</v>
      </c>
      <c r="J207" s="16"/>
      <c r="K207" s="368">
        <v>0</v>
      </c>
      <c r="L207" s="383"/>
      <c r="M207" s="8">
        <v>0</v>
      </c>
    </row>
    <row r="208" spans="1:13" ht="25.5" x14ac:dyDescent="0.2">
      <c r="A208" s="13">
        <v>196</v>
      </c>
      <c r="B208" s="13">
        <v>1</v>
      </c>
      <c r="C208" s="2" t="s">
        <v>282</v>
      </c>
      <c r="D208" s="13" t="s">
        <v>11</v>
      </c>
      <c r="E208" s="9">
        <v>3.5</v>
      </c>
      <c r="F208" s="9">
        <v>0</v>
      </c>
      <c r="G208" s="9">
        <v>3.5</v>
      </c>
      <c r="H208" s="10" t="s">
        <v>2019</v>
      </c>
      <c r="I208" s="13" t="s">
        <v>62</v>
      </c>
      <c r="J208" s="16"/>
      <c r="K208" s="368">
        <v>0</v>
      </c>
      <c r="L208" s="383"/>
      <c r="M208" s="8">
        <v>0</v>
      </c>
    </row>
    <row r="209" spans="1:13" ht="25.5" x14ac:dyDescent="0.2">
      <c r="A209" s="13">
        <v>197</v>
      </c>
      <c r="B209" s="13">
        <v>1</v>
      </c>
      <c r="C209" s="2" t="s">
        <v>282</v>
      </c>
      <c r="D209" s="13" t="s">
        <v>11</v>
      </c>
      <c r="E209" s="9">
        <v>3</v>
      </c>
      <c r="F209" s="9">
        <v>0</v>
      </c>
      <c r="G209" s="9">
        <v>3</v>
      </c>
      <c r="H209" s="10" t="s">
        <v>701</v>
      </c>
      <c r="I209" s="13" t="s">
        <v>70</v>
      </c>
      <c r="J209" s="16"/>
      <c r="K209" s="368">
        <v>0</v>
      </c>
      <c r="L209" s="383"/>
      <c r="M209" s="8">
        <v>0</v>
      </c>
    </row>
    <row r="210" spans="1:13" x14ac:dyDescent="0.2">
      <c r="A210" s="13">
        <v>198</v>
      </c>
      <c r="B210" s="13">
        <v>1</v>
      </c>
      <c r="C210" s="2" t="s">
        <v>284</v>
      </c>
      <c r="D210" s="13">
        <v>0</v>
      </c>
      <c r="E210" s="9">
        <v>0</v>
      </c>
      <c r="F210" s="9">
        <v>0</v>
      </c>
      <c r="G210" s="9">
        <v>0</v>
      </c>
      <c r="H210" s="10" t="s">
        <v>31</v>
      </c>
      <c r="I210" s="13">
        <v>0</v>
      </c>
      <c r="J210" s="16"/>
      <c r="K210" s="368">
        <v>0</v>
      </c>
      <c r="L210" s="383"/>
      <c r="M210" s="8">
        <v>0</v>
      </c>
    </row>
    <row r="211" spans="1:13" x14ac:dyDescent="0.2">
      <c r="A211" s="13">
        <v>199</v>
      </c>
      <c r="B211" s="13">
        <v>1</v>
      </c>
      <c r="C211" s="2" t="s">
        <v>162</v>
      </c>
      <c r="D211" s="13" t="s">
        <v>12</v>
      </c>
      <c r="E211" s="9">
        <v>9.3000000000000007</v>
      </c>
      <c r="F211" s="9">
        <v>0</v>
      </c>
      <c r="G211" s="9">
        <v>9.3000000000000007</v>
      </c>
      <c r="H211" s="10" t="s">
        <v>702</v>
      </c>
      <c r="I211" s="13" t="s">
        <v>52</v>
      </c>
      <c r="J211" s="16"/>
      <c r="K211" s="368" t="s">
        <v>285</v>
      </c>
      <c r="L211" s="383"/>
      <c r="M211" s="8">
        <v>2025</v>
      </c>
    </row>
    <row r="212" spans="1:13" ht="25.5" x14ac:dyDescent="0.2">
      <c r="A212" s="13">
        <v>200</v>
      </c>
      <c r="B212" s="13">
        <v>1</v>
      </c>
      <c r="C212" s="2" t="s">
        <v>288</v>
      </c>
      <c r="D212" s="13">
        <v>0</v>
      </c>
      <c r="E212" s="9">
        <v>0</v>
      </c>
      <c r="F212" s="9">
        <v>0</v>
      </c>
      <c r="G212" s="9">
        <v>0</v>
      </c>
      <c r="H212" s="10" t="s">
        <v>31</v>
      </c>
      <c r="I212" s="13">
        <v>0</v>
      </c>
      <c r="J212" s="16"/>
      <c r="K212" s="368">
        <v>0</v>
      </c>
      <c r="L212" s="383"/>
      <c r="M212" s="8">
        <v>0</v>
      </c>
    </row>
    <row r="213" spans="1:13" x14ac:dyDescent="0.2">
      <c r="A213" s="13">
        <v>201</v>
      </c>
      <c r="B213" s="13">
        <v>1</v>
      </c>
      <c r="C213" s="2" t="s">
        <v>290</v>
      </c>
      <c r="D213" s="13">
        <v>0</v>
      </c>
      <c r="E213" s="9">
        <v>0</v>
      </c>
      <c r="F213" s="9">
        <v>0</v>
      </c>
      <c r="G213" s="9">
        <v>0</v>
      </c>
      <c r="H213" s="10" t="s">
        <v>31</v>
      </c>
      <c r="I213" s="13">
        <v>0</v>
      </c>
      <c r="J213" s="16"/>
      <c r="K213" s="368">
        <v>0</v>
      </c>
      <c r="L213" s="383"/>
      <c r="M213" s="8">
        <v>0</v>
      </c>
    </row>
    <row r="214" spans="1:13" x14ac:dyDescent="0.2">
      <c r="A214" s="13">
        <v>202</v>
      </c>
      <c r="B214" s="13">
        <v>1</v>
      </c>
      <c r="C214" s="2" t="s">
        <v>216</v>
      </c>
      <c r="D214" s="13">
        <v>0</v>
      </c>
      <c r="E214" s="9">
        <v>0</v>
      </c>
      <c r="F214" s="9">
        <v>0</v>
      </c>
      <c r="G214" s="9">
        <v>0</v>
      </c>
      <c r="H214" s="10" t="s">
        <v>31</v>
      </c>
      <c r="I214" s="13">
        <v>0</v>
      </c>
      <c r="J214" s="16"/>
      <c r="K214" s="368">
        <v>0</v>
      </c>
      <c r="L214" s="383"/>
      <c r="M214" s="8">
        <v>0</v>
      </c>
    </row>
    <row r="215" spans="1:13" ht="25.5" x14ac:dyDescent="0.2">
      <c r="A215" s="13">
        <v>203</v>
      </c>
      <c r="B215" s="13">
        <v>1</v>
      </c>
      <c r="C215" s="30" t="s">
        <v>292</v>
      </c>
      <c r="D215" s="29" t="s">
        <v>17</v>
      </c>
      <c r="E215" s="31">
        <v>0.05</v>
      </c>
      <c r="F215" s="31">
        <v>0</v>
      </c>
      <c r="G215" s="31">
        <v>0.05</v>
      </c>
      <c r="H215" s="32" t="s">
        <v>703</v>
      </c>
      <c r="I215" s="29" t="s">
        <v>53</v>
      </c>
      <c r="J215" s="33"/>
      <c r="K215" s="34">
        <v>0</v>
      </c>
      <c r="L215" s="384"/>
      <c r="M215" s="369">
        <v>2025</v>
      </c>
    </row>
    <row r="216" spans="1:13" ht="25.5" x14ac:dyDescent="0.2">
      <c r="A216" s="13">
        <v>204</v>
      </c>
      <c r="B216" s="13">
        <v>1</v>
      </c>
      <c r="C216" s="30" t="s">
        <v>293</v>
      </c>
      <c r="D216" s="29" t="s">
        <v>17</v>
      </c>
      <c r="E216" s="31">
        <v>0.08</v>
      </c>
      <c r="F216" s="31">
        <v>0</v>
      </c>
      <c r="G216" s="31">
        <v>0.08</v>
      </c>
      <c r="H216" s="32" t="s">
        <v>704</v>
      </c>
      <c r="I216" s="29" t="s">
        <v>53</v>
      </c>
      <c r="J216" s="33"/>
      <c r="K216" s="34" t="s">
        <v>34</v>
      </c>
      <c r="L216" s="384"/>
      <c r="M216" s="369">
        <v>2025</v>
      </c>
    </row>
    <row r="217" spans="1:13" ht="25.5" x14ac:dyDescent="0.2">
      <c r="A217" s="13">
        <v>205</v>
      </c>
      <c r="B217" s="13">
        <v>1</v>
      </c>
      <c r="C217" s="30" t="s">
        <v>147</v>
      </c>
      <c r="D217" s="29" t="s">
        <v>17</v>
      </c>
      <c r="E217" s="31">
        <v>0.16</v>
      </c>
      <c r="F217" s="31">
        <v>0</v>
      </c>
      <c r="G217" s="31">
        <v>0.16</v>
      </c>
      <c r="H217" s="32" t="s">
        <v>705</v>
      </c>
      <c r="I217" s="29" t="s">
        <v>53</v>
      </c>
      <c r="J217" s="33"/>
      <c r="K217" s="34">
        <v>0</v>
      </c>
      <c r="L217" s="384"/>
      <c r="M217" s="369">
        <v>2025</v>
      </c>
    </row>
    <row r="218" spans="1:13" ht="38.25" x14ac:dyDescent="0.2">
      <c r="A218" s="13">
        <v>206</v>
      </c>
      <c r="B218" s="13">
        <v>1</v>
      </c>
      <c r="C218" s="30" t="s">
        <v>1961</v>
      </c>
      <c r="D218" s="29" t="s">
        <v>17</v>
      </c>
      <c r="E218" s="31">
        <v>0.2</v>
      </c>
      <c r="F218" s="31">
        <v>0</v>
      </c>
      <c r="G218" s="31">
        <v>0.2</v>
      </c>
      <c r="H218" s="32" t="s">
        <v>835</v>
      </c>
      <c r="I218" s="29" t="s">
        <v>53</v>
      </c>
      <c r="J218" s="33"/>
      <c r="K218" s="34" t="s">
        <v>34</v>
      </c>
      <c r="L218" s="384"/>
      <c r="M218" s="369">
        <v>2025</v>
      </c>
    </row>
    <row r="219" spans="1:13" ht="25.5" x14ac:dyDescent="0.2">
      <c r="A219" s="13">
        <v>207</v>
      </c>
      <c r="B219" s="13">
        <v>1</v>
      </c>
      <c r="C219" s="30" t="s">
        <v>55</v>
      </c>
      <c r="D219" s="29" t="s">
        <v>17</v>
      </c>
      <c r="E219" s="31">
        <v>0.3</v>
      </c>
      <c r="F219" s="31">
        <v>0</v>
      </c>
      <c r="G219" s="31">
        <v>0.3</v>
      </c>
      <c r="H219" s="32" t="s">
        <v>707</v>
      </c>
      <c r="I219" s="29" t="s">
        <v>53</v>
      </c>
      <c r="J219" s="33"/>
      <c r="K219" s="34">
        <v>0</v>
      </c>
      <c r="L219" s="384"/>
      <c r="M219" s="369">
        <v>2025</v>
      </c>
    </row>
    <row r="220" spans="1:13" ht="25.5" x14ac:dyDescent="0.2">
      <c r="A220" s="13">
        <v>208</v>
      </c>
      <c r="B220" s="13">
        <v>1</v>
      </c>
      <c r="C220" s="30" t="s">
        <v>171</v>
      </c>
      <c r="D220" s="29" t="s">
        <v>17</v>
      </c>
      <c r="E220" s="31">
        <v>0.03</v>
      </c>
      <c r="F220" s="31">
        <v>0</v>
      </c>
      <c r="G220" s="31">
        <v>0.03</v>
      </c>
      <c r="H220" s="32" t="s">
        <v>709</v>
      </c>
      <c r="I220" s="29" t="s">
        <v>48</v>
      </c>
      <c r="J220" s="33"/>
      <c r="K220" s="34" t="s">
        <v>34</v>
      </c>
      <c r="L220" s="384"/>
      <c r="M220" s="369">
        <v>2025</v>
      </c>
    </row>
    <row r="221" spans="1:13" ht="25.5" x14ac:dyDescent="0.2">
      <c r="A221" s="13">
        <v>209</v>
      </c>
      <c r="B221" s="13">
        <v>1</v>
      </c>
      <c r="C221" s="30" t="s">
        <v>165</v>
      </c>
      <c r="D221" s="29" t="s">
        <v>17</v>
      </c>
      <c r="E221" s="31">
        <v>0.06</v>
      </c>
      <c r="F221" s="31">
        <v>0</v>
      </c>
      <c r="G221" s="31">
        <v>0.06</v>
      </c>
      <c r="H221" s="32" t="s">
        <v>710</v>
      </c>
      <c r="I221" s="29" t="s">
        <v>48</v>
      </c>
      <c r="J221" s="33"/>
      <c r="K221" s="34">
        <v>0</v>
      </c>
      <c r="L221" s="384"/>
      <c r="M221" s="369">
        <v>2025</v>
      </c>
    </row>
    <row r="222" spans="1:13" ht="25.5" x14ac:dyDescent="0.2">
      <c r="A222" s="13">
        <v>210</v>
      </c>
      <c r="B222" s="13">
        <v>1</v>
      </c>
      <c r="C222" s="30" t="s">
        <v>170</v>
      </c>
      <c r="D222" s="29" t="s">
        <v>17</v>
      </c>
      <c r="E222" s="31">
        <v>7.0000000000000007E-2</v>
      </c>
      <c r="F222" s="31">
        <v>0</v>
      </c>
      <c r="G222" s="31">
        <v>7.0000000000000007E-2</v>
      </c>
      <c r="H222" s="32" t="s">
        <v>711</v>
      </c>
      <c r="I222" s="29" t="s">
        <v>48</v>
      </c>
      <c r="J222" s="33"/>
      <c r="K222" s="34">
        <v>0</v>
      </c>
      <c r="L222" s="384"/>
      <c r="M222" s="369">
        <v>2025</v>
      </c>
    </row>
    <row r="223" spans="1:13" ht="25.5" x14ac:dyDescent="0.2">
      <c r="A223" s="13">
        <v>211</v>
      </c>
      <c r="B223" s="13">
        <v>1</v>
      </c>
      <c r="C223" s="30" t="s">
        <v>295</v>
      </c>
      <c r="D223" s="29" t="s">
        <v>17</v>
      </c>
      <c r="E223" s="31">
        <v>0.1</v>
      </c>
      <c r="F223" s="31">
        <v>0</v>
      </c>
      <c r="G223" s="31">
        <v>0.1</v>
      </c>
      <c r="H223" s="32" t="s">
        <v>712</v>
      </c>
      <c r="I223" s="29" t="s">
        <v>48</v>
      </c>
      <c r="J223" s="33"/>
      <c r="K223" s="34">
        <v>0</v>
      </c>
      <c r="L223" s="384"/>
      <c r="M223" s="369">
        <v>0</v>
      </c>
    </row>
    <row r="224" spans="1:13" ht="25.5" x14ac:dyDescent="0.2">
      <c r="A224" s="13">
        <v>212</v>
      </c>
      <c r="B224" s="13">
        <v>1</v>
      </c>
      <c r="C224" s="30" t="s">
        <v>149</v>
      </c>
      <c r="D224" s="29" t="s">
        <v>17</v>
      </c>
      <c r="E224" s="31">
        <v>0.3</v>
      </c>
      <c r="F224" s="31">
        <v>0</v>
      </c>
      <c r="G224" s="31">
        <v>0.3</v>
      </c>
      <c r="H224" s="32" t="s">
        <v>637</v>
      </c>
      <c r="I224" s="29" t="s">
        <v>48</v>
      </c>
      <c r="J224" s="33"/>
      <c r="K224" s="34" t="s">
        <v>51</v>
      </c>
      <c r="L224" s="384"/>
      <c r="M224" s="369">
        <v>2025</v>
      </c>
    </row>
    <row r="225" spans="1:13" ht="25.5" x14ac:dyDescent="0.2">
      <c r="A225" s="13">
        <v>213</v>
      </c>
      <c r="B225" s="13">
        <v>1</v>
      </c>
      <c r="C225" s="30" t="s">
        <v>296</v>
      </c>
      <c r="D225" s="29" t="s">
        <v>17</v>
      </c>
      <c r="E225" s="31">
        <v>0.68</v>
      </c>
      <c r="F225" s="31">
        <v>0</v>
      </c>
      <c r="G225" s="31">
        <v>0.68</v>
      </c>
      <c r="H225" s="32" t="s">
        <v>713</v>
      </c>
      <c r="I225" s="29" t="s">
        <v>48</v>
      </c>
      <c r="J225" s="33"/>
      <c r="K225" s="34" t="s">
        <v>34</v>
      </c>
      <c r="L225" s="384"/>
      <c r="M225" s="369">
        <v>2025</v>
      </c>
    </row>
    <row r="226" spans="1:13" ht="25.5" x14ac:dyDescent="0.2">
      <c r="A226" s="13">
        <v>214</v>
      </c>
      <c r="B226" s="13">
        <v>1</v>
      </c>
      <c r="C226" s="30" t="s">
        <v>297</v>
      </c>
      <c r="D226" s="29" t="s">
        <v>17</v>
      </c>
      <c r="E226" s="31">
        <v>0.74</v>
      </c>
      <c r="F226" s="31">
        <v>0</v>
      </c>
      <c r="G226" s="31">
        <v>0.74</v>
      </c>
      <c r="H226" s="32" t="s">
        <v>714</v>
      </c>
      <c r="I226" s="29" t="s">
        <v>48</v>
      </c>
      <c r="J226" s="33"/>
      <c r="K226" s="34" t="s">
        <v>34</v>
      </c>
      <c r="L226" s="384"/>
      <c r="M226" s="369">
        <v>2025</v>
      </c>
    </row>
    <row r="227" spans="1:13" ht="25.5" x14ac:dyDescent="0.2">
      <c r="A227" s="13">
        <v>215</v>
      </c>
      <c r="B227" s="13">
        <v>1</v>
      </c>
      <c r="C227" s="30" t="s">
        <v>57</v>
      </c>
      <c r="D227" s="29" t="s">
        <v>17</v>
      </c>
      <c r="E227" s="31">
        <v>0.99</v>
      </c>
      <c r="F227" s="31">
        <v>0</v>
      </c>
      <c r="G227" s="31">
        <v>0.99</v>
      </c>
      <c r="H227" s="32" t="s">
        <v>715</v>
      </c>
      <c r="I227" s="29" t="s">
        <v>48</v>
      </c>
      <c r="J227" s="33"/>
      <c r="K227" s="34">
        <v>0</v>
      </c>
      <c r="L227" s="384"/>
      <c r="M227" s="369">
        <v>2025</v>
      </c>
    </row>
    <row r="228" spans="1:13" ht="25.5" x14ac:dyDescent="0.2">
      <c r="A228" s="13">
        <v>216</v>
      </c>
      <c r="B228" s="13">
        <v>1</v>
      </c>
      <c r="C228" s="30" t="s">
        <v>56</v>
      </c>
      <c r="D228" s="29" t="s">
        <v>17</v>
      </c>
      <c r="E228" s="31">
        <v>2.46</v>
      </c>
      <c r="F228" s="31">
        <v>0</v>
      </c>
      <c r="G228" s="31">
        <v>2.46</v>
      </c>
      <c r="H228" s="32" t="s">
        <v>716</v>
      </c>
      <c r="I228" s="29" t="s">
        <v>48</v>
      </c>
      <c r="J228" s="33"/>
      <c r="K228" s="34">
        <v>0</v>
      </c>
      <c r="L228" s="384"/>
      <c r="M228" s="369">
        <v>2025</v>
      </c>
    </row>
    <row r="229" spans="1:13" ht="38.25" x14ac:dyDescent="0.2">
      <c r="A229" s="13">
        <v>217</v>
      </c>
      <c r="B229" s="13">
        <v>1</v>
      </c>
      <c r="C229" s="30" t="s">
        <v>298</v>
      </c>
      <c r="D229" s="29" t="s">
        <v>17</v>
      </c>
      <c r="E229" s="31">
        <v>0.04</v>
      </c>
      <c r="F229" s="31">
        <v>0</v>
      </c>
      <c r="G229" s="31">
        <v>0.04</v>
      </c>
      <c r="H229" s="32" t="s">
        <v>718</v>
      </c>
      <c r="I229" s="29" t="s">
        <v>48</v>
      </c>
      <c r="J229" s="33"/>
      <c r="K229" s="34" t="s">
        <v>1916</v>
      </c>
      <c r="L229" s="384"/>
      <c r="M229" s="369">
        <v>2025</v>
      </c>
    </row>
    <row r="230" spans="1:13" ht="38.25" x14ac:dyDescent="0.2">
      <c r="A230" s="13">
        <v>218</v>
      </c>
      <c r="B230" s="13">
        <v>1</v>
      </c>
      <c r="C230" s="30" t="s">
        <v>299</v>
      </c>
      <c r="D230" s="29" t="s">
        <v>17</v>
      </c>
      <c r="E230" s="31">
        <v>0.04</v>
      </c>
      <c r="F230" s="31">
        <v>0</v>
      </c>
      <c r="G230" s="31">
        <v>0.04</v>
      </c>
      <c r="H230" s="32" t="s">
        <v>718</v>
      </c>
      <c r="I230" s="29" t="s">
        <v>48</v>
      </c>
      <c r="J230" s="33"/>
      <c r="K230" s="34" t="s">
        <v>1916</v>
      </c>
      <c r="L230" s="384"/>
      <c r="M230" s="369">
        <v>2025</v>
      </c>
    </row>
    <row r="231" spans="1:13" ht="38.25" x14ac:dyDescent="0.2">
      <c r="A231" s="13">
        <v>219</v>
      </c>
      <c r="B231" s="13">
        <v>1</v>
      </c>
      <c r="C231" s="30" t="s">
        <v>300</v>
      </c>
      <c r="D231" s="29" t="s">
        <v>17</v>
      </c>
      <c r="E231" s="31">
        <v>0.21000000000000002</v>
      </c>
      <c r="F231" s="31">
        <v>0</v>
      </c>
      <c r="G231" s="31">
        <v>0.21</v>
      </c>
      <c r="H231" s="32" t="s">
        <v>719</v>
      </c>
      <c r="I231" s="29" t="s">
        <v>48</v>
      </c>
      <c r="J231" s="33"/>
      <c r="K231" s="34" t="s">
        <v>1916</v>
      </c>
      <c r="L231" s="384"/>
      <c r="M231" s="369">
        <v>2025</v>
      </c>
    </row>
    <row r="232" spans="1:13" s="6" customFormat="1" ht="38.25" x14ac:dyDescent="0.2">
      <c r="A232" s="13">
        <v>220</v>
      </c>
      <c r="B232" s="13">
        <v>1</v>
      </c>
      <c r="C232" s="30" t="s">
        <v>301</v>
      </c>
      <c r="D232" s="29" t="s">
        <v>17</v>
      </c>
      <c r="E232" s="31">
        <v>0.05</v>
      </c>
      <c r="F232" s="31">
        <v>0</v>
      </c>
      <c r="G232" s="31">
        <v>0.05</v>
      </c>
      <c r="H232" s="32" t="s">
        <v>720</v>
      </c>
      <c r="I232" s="29" t="s">
        <v>48</v>
      </c>
      <c r="J232" s="33"/>
      <c r="K232" s="34" t="s">
        <v>1916</v>
      </c>
      <c r="L232" s="384"/>
      <c r="M232" s="369">
        <v>2025</v>
      </c>
    </row>
    <row r="233" spans="1:13" ht="38.25" x14ac:dyDescent="0.2">
      <c r="A233" s="13">
        <v>221</v>
      </c>
      <c r="B233" s="13">
        <v>1</v>
      </c>
      <c r="C233" s="30" t="s">
        <v>302</v>
      </c>
      <c r="D233" s="29" t="s">
        <v>17</v>
      </c>
      <c r="E233" s="31">
        <v>0.24000000000000002</v>
      </c>
      <c r="F233" s="31">
        <v>0</v>
      </c>
      <c r="G233" s="31">
        <v>0.24</v>
      </c>
      <c r="H233" s="32" t="s">
        <v>721</v>
      </c>
      <c r="I233" s="29" t="s">
        <v>48</v>
      </c>
      <c r="J233" s="33"/>
      <c r="K233" s="34" t="s">
        <v>1916</v>
      </c>
      <c r="L233" s="384"/>
      <c r="M233" s="369">
        <v>2025</v>
      </c>
    </row>
    <row r="234" spans="1:13" ht="38.25" x14ac:dyDescent="0.2">
      <c r="A234" s="13">
        <v>222</v>
      </c>
      <c r="B234" s="13">
        <v>1</v>
      </c>
      <c r="C234" s="30" t="s">
        <v>303</v>
      </c>
      <c r="D234" s="29" t="s">
        <v>17</v>
      </c>
      <c r="E234" s="31">
        <v>0.2</v>
      </c>
      <c r="F234" s="31">
        <v>0</v>
      </c>
      <c r="G234" s="31">
        <v>0.2</v>
      </c>
      <c r="H234" s="32" t="s">
        <v>722</v>
      </c>
      <c r="I234" s="29" t="s">
        <v>48</v>
      </c>
      <c r="J234" s="33"/>
      <c r="K234" s="34" t="s">
        <v>1916</v>
      </c>
      <c r="L234" s="384"/>
      <c r="M234" s="369">
        <v>2025</v>
      </c>
    </row>
    <row r="235" spans="1:13" ht="38.25" x14ac:dyDescent="0.2">
      <c r="A235" s="13">
        <v>223</v>
      </c>
      <c r="B235" s="13">
        <v>1</v>
      </c>
      <c r="C235" s="30" t="s">
        <v>304</v>
      </c>
      <c r="D235" s="29" t="s">
        <v>17</v>
      </c>
      <c r="E235" s="31">
        <v>0.38000000000000006</v>
      </c>
      <c r="F235" s="31">
        <v>0</v>
      </c>
      <c r="G235" s="31">
        <v>0.38</v>
      </c>
      <c r="H235" s="32" t="s">
        <v>723</v>
      </c>
      <c r="I235" s="29" t="s">
        <v>48</v>
      </c>
      <c r="J235" s="33"/>
      <c r="K235" s="34" t="s">
        <v>1916</v>
      </c>
      <c r="L235" s="384"/>
      <c r="M235" s="369">
        <v>2025</v>
      </c>
    </row>
    <row r="236" spans="1:13" ht="38.25" x14ac:dyDescent="0.2">
      <c r="A236" s="13">
        <v>224</v>
      </c>
      <c r="B236" s="13">
        <v>1</v>
      </c>
      <c r="C236" s="30" t="s">
        <v>305</v>
      </c>
      <c r="D236" s="29" t="s">
        <v>17</v>
      </c>
      <c r="E236" s="31">
        <v>0.13</v>
      </c>
      <c r="F236" s="31">
        <v>0</v>
      </c>
      <c r="G236" s="31">
        <v>0.13</v>
      </c>
      <c r="H236" s="32" t="s">
        <v>724</v>
      </c>
      <c r="I236" s="29" t="s">
        <v>48</v>
      </c>
      <c r="J236" s="33"/>
      <c r="K236" s="34" t="s">
        <v>1916</v>
      </c>
      <c r="L236" s="384"/>
      <c r="M236" s="369">
        <v>2025</v>
      </c>
    </row>
    <row r="237" spans="1:13" ht="38.25" x14ac:dyDescent="0.2">
      <c r="A237" s="13">
        <v>225</v>
      </c>
      <c r="B237" s="13">
        <v>1</v>
      </c>
      <c r="C237" s="30" t="s">
        <v>306</v>
      </c>
      <c r="D237" s="29" t="s">
        <v>17</v>
      </c>
      <c r="E237" s="31">
        <v>0.56999999999999995</v>
      </c>
      <c r="F237" s="31">
        <v>0</v>
      </c>
      <c r="G237" s="31">
        <v>0.56999999999999995</v>
      </c>
      <c r="H237" s="32" t="s">
        <v>725</v>
      </c>
      <c r="I237" s="29" t="s">
        <v>48</v>
      </c>
      <c r="J237" s="33"/>
      <c r="K237" s="34" t="s">
        <v>1916</v>
      </c>
      <c r="L237" s="384"/>
      <c r="M237" s="369">
        <v>2025</v>
      </c>
    </row>
    <row r="238" spans="1:13" ht="38.25" x14ac:dyDescent="0.2">
      <c r="A238" s="13">
        <v>226</v>
      </c>
      <c r="B238" s="13">
        <v>1</v>
      </c>
      <c r="C238" s="30" t="s">
        <v>307</v>
      </c>
      <c r="D238" s="29" t="s">
        <v>17</v>
      </c>
      <c r="E238" s="31">
        <v>0.04</v>
      </c>
      <c r="F238" s="31">
        <v>0</v>
      </c>
      <c r="G238" s="31">
        <v>0.04</v>
      </c>
      <c r="H238" s="32" t="s">
        <v>726</v>
      </c>
      <c r="I238" s="29" t="s">
        <v>48</v>
      </c>
      <c r="J238" s="33"/>
      <c r="K238" s="34" t="s">
        <v>1916</v>
      </c>
      <c r="L238" s="384"/>
      <c r="M238" s="369">
        <v>2025</v>
      </c>
    </row>
    <row r="239" spans="1:13" ht="63.75" x14ac:dyDescent="0.2">
      <c r="A239" s="13">
        <v>227</v>
      </c>
      <c r="B239" s="13">
        <v>1</v>
      </c>
      <c r="C239" s="30" t="s">
        <v>308</v>
      </c>
      <c r="D239" s="29" t="s">
        <v>17</v>
      </c>
      <c r="E239" s="31">
        <v>5.63</v>
      </c>
      <c r="F239" s="31">
        <v>0</v>
      </c>
      <c r="G239" s="31">
        <v>5.63</v>
      </c>
      <c r="H239" s="32" t="s">
        <v>727</v>
      </c>
      <c r="I239" s="29" t="s">
        <v>48</v>
      </c>
      <c r="J239" s="33"/>
      <c r="K239" s="34" t="s">
        <v>1916</v>
      </c>
      <c r="L239" s="384"/>
      <c r="M239" s="369">
        <v>2025</v>
      </c>
    </row>
    <row r="240" spans="1:13" ht="38.25" x14ac:dyDescent="0.2">
      <c r="A240" s="13">
        <v>228</v>
      </c>
      <c r="B240" s="13">
        <v>1</v>
      </c>
      <c r="C240" s="30" t="s">
        <v>309</v>
      </c>
      <c r="D240" s="29" t="s">
        <v>17</v>
      </c>
      <c r="E240" s="31">
        <v>0.32999999999999996</v>
      </c>
      <c r="F240" s="31">
        <v>0</v>
      </c>
      <c r="G240" s="31">
        <v>0.33</v>
      </c>
      <c r="H240" s="32" t="s">
        <v>728</v>
      </c>
      <c r="I240" s="29" t="s">
        <v>48</v>
      </c>
      <c r="J240" s="33"/>
      <c r="K240" s="34" t="s">
        <v>1916</v>
      </c>
      <c r="L240" s="384"/>
      <c r="M240" s="369">
        <v>2025</v>
      </c>
    </row>
    <row r="241" spans="1:13" ht="38.25" x14ac:dyDescent="0.2">
      <c r="A241" s="13">
        <v>229</v>
      </c>
      <c r="B241" s="13">
        <v>1</v>
      </c>
      <c r="C241" s="30" t="s">
        <v>1965</v>
      </c>
      <c r="D241" s="29" t="s">
        <v>17</v>
      </c>
      <c r="E241" s="31">
        <v>0.08</v>
      </c>
      <c r="F241" s="31">
        <v>0</v>
      </c>
      <c r="G241" s="31">
        <v>0.08</v>
      </c>
      <c r="H241" s="32" t="s">
        <v>1968</v>
      </c>
      <c r="I241" s="29" t="s">
        <v>48</v>
      </c>
      <c r="J241" s="33"/>
      <c r="K241" s="34" t="s">
        <v>1964</v>
      </c>
      <c r="L241" s="384"/>
      <c r="M241" s="369">
        <v>2025</v>
      </c>
    </row>
    <row r="242" spans="1:13" ht="51" x14ac:dyDescent="0.2">
      <c r="A242" s="13">
        <v>230</v>
      </c>
      <c r="B242" s="13">
        <v>1</v>
      </c>
      <c r="C242" s="30" t="s">
        <v>1966</v>
      </c>
      <c r="D242" s="29" t="s">
        <v>17</v>
      </c>
      <c r="E242" s="31">
        <v>0.25</v>
      </c>
      <c r="F242" s="31">
        <v>0</v>
      </c>
      <c r="G242" s="31">
        <v>0.25</v>
      </c>
      <c r="H242" s="32" t="s">
        <v>2020</v>
      </c>
      <c r="I242" s="29" t="s">
        <v>48</v>
      </c>
      <c r="J242" s="33"/>
      <c r="K242" s="34" t="s">
        <v>1964</v>
      </c>
      <c r="L242" s="384"/>
      <c r="M242" s="369">
        <v>2025</v>
      </c>
    </row>
    <row r="243" spans="1:13" ht="38.25" x14ac:dyDescent="0.2">
      <c r="A243" s="13">
        <v>231</v>
      </c>
      <c r="B243" s="13">
        <v>1</v>
      </c>
      <c r="C243" s="30" t="s">
        <v>1967</v>
      </c>
      <c r="D243" s="29" t="s">
        <v>17</v>
      </c>
      <c r="E243" s="31">
        <v>0.09</v>
      </c>
      <c r="F243" s="31">
        <v>0</v>
      </c>
      <c r="G243" s="31">
        <v>0.09</v>
      </c>
      <c r="H243" s="32" t="s">
        <v>1969</v>
      </c>
      <c r="I243" s="29" t="s">
        <v>48</v>
      </c>
      <c r="J243" s="33"/>
      <c r="K243" s="34" t="s">
        <v>1964</v>
      </c>
      <c r="L243" s="384"/>
      <c r="M243" s="369">
        <v>2025</v>
      </c>
    </row>
    <row r="244" spans="1:13" ht="51" x14ac:dyDescent="0.2">
      <c r="A244" s="13">
        <v>232</v>
      </c>
      <c r="B244" s="13">
        <v>1</v>
      </c>
      <c r="C244" s="30" t="s">
        <v>2021</v>
      </c>
      <c r="D244" s="29" t="s">
        <v>17</v>
      </c>
      <c r="E244" s="31">
        <v>2.56</v>
      </c>
      <c r="F244" s="31">
        <v>0</v>
      </c>
      <c r="G244" s="31">
        <v>2.56</v>
      </c>
      <c r="H244" s="32" t="s">
        <v>2022</v>
      </c>
      <c r="I244" s="29" t="s">
        <v>48</v>
      </c>
      <c r="J244" s="33"/>
      <c r="K244" s="34" t="s">
        <v>2023</v>
      </c>
      <c r="L244" s="384"/>
      <c r="M244" s="369">
        <v>0</v>
      </c>
    </row>
    <row r="245" spans="1:13" ht="25.5" x14ac:dyDescent="0.2">
      <c r="A245" s="13">
        <v>233</v>
      </c>
      <c r="B245" s="13">
        <v>1</v>
      </c>
      <c r="C245" s="30" t="s">
        <v>310</v>
      </c>
      <c r="D245" s="29" t="s">
        <v>17</v>
      </c>
      <c r="E245" s="31">
        <v>0.03</v>
      </c>
      <c r="F245" s="31">
        <v>0</v>
      </c>
      <c r="G245" s="31">
        <v>0.03</v>
      </c>
      <c r="H245" s="32" t="s">
        <v>729</v>
      </c>
      <c r="I245" s="29" t="s">
        <v>49</v>
      </c>
      <c r="J245" s="33"/>
      <c r="K245" s="34">
        <v>0</v>
      </c>
      <c r="L245" s="384"/>
      <c r="M245" s="369">
        <v>2025</v>
      </c>
    </row>
    <row r="246" spans="1:13" ht="25.5" x14ac:dyDescent="0.2">
      <c r="A246" s="13">
        <v>234</v>
      </c>
      <c r="B246" s="13">
        <v>1</v>
      </c>
      <c r="C246" s="30" t="s">
        <v>311</v>
      </c>
      <c r="D246" s="29" t="s">
        <v>17</v>
      </c>
      <c r="E246" s="31">
        <v>0.03</v>
      </c>
      <c r="F246" s="31">
        <v>0</v>
      </c>
      <c r="G246" s="31">
        <v>0.03</v>
      </c>
      <c r="H246" s="32" t="s">
        <v>729</v>
      </c>
      <c r="I246" s="29" t="s">
        <v>49</v>
      </c>
      <c r="J246" s="33"/>
      <c r="K246" s="34">
        <v>0</v>
      </c>
      <c r="L246" s="384"/>
      <c r="M246" s="369">
        <v>2025</v>
      </c>
    </row>
    <row r="247" spans="1:13" ht="25.5" x14ac:dyDescent="0.2">
      <c r="A247" s="13">
        <v>235</v>
      </c>
      <c r="B247" s="13">
        <v>1</v>
      </c>
      <c r="C247" s="30" t="s">
        <v>312</v>
      </c>
      <c r="D247" s="29" t="s">
        <v>17</v>
      </c>
      <c r="E247" s="31">
        <v>0.04</v>
      </c>
      <c r="F247" s="31">
        <v>0</v>
      </c>
      <c r="G247" s="31">
        <v>0.04</v>
      </c>
      <c r="H247" s="32" t="s">
        <v>730</v>
      </c>
      <c r="I247" s="29" t="s">
        <v>49</v>
      </c>
      <c r="J247" s="33"/>
      <c r="K247" s="34">
        <v>0</v>
      </c>
      <c r="L247" s="384"/>
      <c r="M247" s="369">
        <v>2025</v>
      </c>
    </row>
    <row r="248" spans="1:13" ht="25.5" x14ac:dyDescent="0.2">
      <c r="A248" s="13">
        <v>236</v>
      </c>
      <c r="B248" s="13">
        <v>1</v>
      </c>
      <c r="C248" s="30" t="s">
        <v>313</v>
      </c>
      <c r="D248" s="29" t="s">
        <v>17</v>
      </c>
      <c r="E248" s="31">
        <v>0.05</v>
      </c>
      <c r="F248" s="31">
        <v>0</v>
      </c>
      <c r="G248" s="31">
        <v>0.05</v>
      </c>
      <c r="H248" s="32" t="s">
        <v>731</v>
      </c>
      <c r="I248" s="29" t="s">
        <v>49</v>
      </c>
      <c r="J248" s="33"/>
      <c r="K248" s="34">
        <v>0</v>
      </c>
      <c r="L248" s="384"/>
      <c r="M248" s="369">
        <v>2025</v>
      </c>
    </row>
    <row r="249" spans="1:13" ht="25.5" x14ac:dyDescent="0.2">
      <c r="A249" s="13">
        <v>237</v>
      </c>
      <c r="B249" s="13">
        <v>1</v>
      </c>
      <c r="C249" s="30" t="s">
        <v>314</v>
      </c>
      <c r="D249" s="29" t="s">
        <v>17</v>
      </c>
      <c r="E249" s="31">
        <v>0.05</v>
      </c>
      <c r="F249" s="31">
        <v>0</v>
      </c>
      <c r="G249" s="31">
        <v>0.05</v>
      </c>
      <c r="H249" s="32" t="s">
        <v>731</v>
      </c>
      <c r="I249" s="29" t="s">
        <v>49</v>
      </c>
      <c r="J249" s="33"/>
      <c r="K249" s="34">
        <v>0</v>
      </c>
      <c r="L249" s="384"/>
      <c r="M249" s="369">
        <v>2025</v>
      </c>
    </row>
    <row r="250" spans="1:13" ht="25.5" x14ac:dyDescent="0.2">
      <c r="A250" s="13">
        <v>238</v>
      </c>
      <c r="B250" s="13">
        <v>1</v>
      </c>
      <c r="C250" s="30" t="s">
        <v>315</v>
      </c>
      <c r="D250" s="29" t="s">
        <v>17</v>
      </c>
      <c r="E250" s="31">
        <v>7.0000000000000007E-2</v>
      </c>
      <c r="F250" s="31">
        <v>0</v>
      </c>
      <c r="G250" s="31">
        <v>7.0000000000000007E-2</v>
      </c>
      <c r="H250" s="32" t="s">
        <v>732</v>
      </c>
      <c r="I250" s="29" t="s">
        <v>49</v>
      </c>
      <c r="J250" s="33"/>
      <c r="K250" s="34">
        <v>0</v>
      </c>
      <c r="L250" s="384"/>
      <c r="M250" s="369">
        <v>2025</v>
      </c>
    </row>
    <row r="251" spans="1:13" ht="25.5" x14ac:dyDescent="0.2">
      <c r="A251" s="13">
        <v>239</v>
      </c>
      <c r="B251" s="13">
        <v>1</v>
      </c>
      <c r="C251" s="30" t="s">
        <v>316</v>
      </c>
      <c r="D251" s="29" t="s">
        <v>17</v>
      </c>
      <c r="E251" s="31">
        <v>0.1</v>
      </c>
      <c r="F251" s="31">
        <v>0</v>
      </c>
      <c r="G251" s="31">
        <v>0.1</v>
      </c>
      <c r="H251" s="32" t="s">
        <v>733</v>
      </c>
      <c r="I251" s="29" t="s">
        <v>49</v>
      </c>
      <c r="J251" s="33"/>
      <c r="K251" s="34">
        <v>0</v>
      </c>
      <c r="L251" s="384"/>
      <c r="M251" s="369">
        <v>2025</v>
      </c>
    </row>
    <row r="252" spans="1:13" ht="25.5" x14ac:dyDescent="0.2">
      <c r="A252" s="13">
        <v>240</v>
      </c>
      <c r="B252" s="13">
        <v>1</v>
      </c>
      <c r="C252" s="30" t="s">
        <v>317</v>
      </c>
      <c r="D252" s="29" t="s">
        <v>17</v>
      </c>
      <c r="E252" s="31">
        <v>0.12</v>
      </c>
      <c r="F252" s="31">
        <v>0</v>
      </c>
      <c r="G252" s="31">
        <v>0.12</v>
      </c>
      <c r="H252" s="32" t="s">
        <v>734</v>
      </c>
      <c r="I252" s="29" t="s">
        <v>49</v>
      </c>
      <c r="J252" s="33"/>
      <c r="K252" s="34">
        <v>0</v>
      </c>
      <c r="L252" s="384"/>
      <c r="M252" s="369">
        <v>2025</v>
      </c>
    </row>
    <row r="253" spans="1:13" ht="25.5" x14ac:dyDescent="0.2">
      <c r="A253" s="13">
        <v>241</v>
      </c>
      <c r="B253" s="13">
        <v>1</v>
      </c>
      <c r="C253" s="30" t="s">
        <v>318</v>
      </c>
      <c r="D253" s="29" t="s">
        <v>17</v>
      </c>
      <c r="E253" s="31">
        <v>0.15</v>
      </c>
      <c r="F253" s="31">
        <v>0</v>
      </c>
      <c r="G253" s="31">
        <v>0.15</v>
      </c>
      <c r="H253" s="32" t="s">
        <v>735</v>
      </c>
      <c r="I253" s="29" t="s">
        <v>49</v>
      </c>
      <c r="J253" s="33"/>
      <c r="K253" s="34">
        <v>0</v>
      </c>
      <c r="L253" s="384"/>
      <c r="M253" s="369">
        <v>2025</v>
      </c>
    </row>
    <row r="254" spans="1:13" ht="25.5" x14ac:dyDescent="0.2">
      <c r="A254" s="13">
        <v>242</v>
      </c>
      <c r="B254" s="13">
        <v>1</v>
      </c>
      <c r="C254" s="30" t="s">
        <v>319</v>
      </c>
      <c r="D254" s="29" t="s">
        <v>17</v>
      </c>
      <c r="E254" s="31">
        <v>0.17</v>
      </c>
      <c r="F254" s="31">
        <v>0</v>
      </c>
      <c r="G254" s="31">
        <v>0.17</v>
      </c>
      <c r="H254" s="32" t="s">
        <v>736</v>
      </c>
      <c r="I254" s="29" t="s">
        <v>49</v>
      </c>
      <c r="J254" s="33"/>
      <c r="K254" s="34">
        <v>0</v>
      </c>
      <c r="L254" s="384"/>
      <c r="M254" s="369">
        <v>2025</v>
      </c>
    </row>
    <row r="255" spans="1:13" ht="25.5" x14ac:dyDescent="0.2">
      <c r="A255" s="13">
        <v>243</v>
      </c>
      <c r="B255" s="13">
        <v>1</v>
      </c>
      <c r="C255" s="30" t="s">
        <v>320</v>
      </c>
      <c r="D255" s="29" t="s">
        <v>17</v>
      </c>
      <c r="E255" s="31">
        <v>0.19</v>
      </c>
      <c r="F255" s="31">
        <v>0</v>
      </c>
      <c r="G255" s="31">
        <v>0.19</v>
      </c>
      <c r="H255" s="32" t="s">
        <v>737</v>
      </c>
      <c r="I255" s="29" t="s">
        <v>49</v>
      </c>
      <c r="J255" s="33"/>
      <c r="K255" s="34">
        <v>0</v>
      </c>
      <c r="L255" s="384"/>
      <c r="M255" s="369">
        <v>2025</v>
      </c>
    </row>
    <row r="256" spans="1:13" ht="38.25" x14ac:dyDescent="0.2">
      <c r="A256" s="13">
        <v>244</v>
      </c>
      <c r="B256" s="13">
        <v>1</v>
      </c>
      <c r="C256" s="30" t="s">
        <v>321</v>
      </c>
      <c r="D256" s="29" t="s">
        <v>17</v>
      </c>
      <c r="E256" s="31">
        <v>0.2</v>
      </c>
      <c r="F256" s="31">
        <v>0</v>
      </c>
      <c r="G256" s="31">
        <v>0.2</v>
      </c>
      <c r="H256" s="32" t="s">
        <v>738</v>
      </c>
      <c r="I256" s="29" t="s">
        <v>49</v>
      </c>
      <c r="J256" s="33"/>
      <c r="K256" s="34">
        <v>0</v>
      </c>
      <c r="L256" s="384"/>
      <c r="M256" s="369">
        <v>2025</v>
      </c>
    </row>
    <row r="257" spans="1:13" ht="25.5" x14ac:dyDescent="0.2">
      <c r="A257" s="13">
        <v>245</v>
      </c>
      <c r="B257" s="13">
        <v>1</v>
      </c>
      <c r="C257" s="30" t="s">
        <v>322</v>
      </c>
      <c r="D257" s="29" t="s">
        <v>17</v>
      </c>
      <c r="E257" s="31">
        <v>0.2</v>
      </c>
      <c r="F257" s="31">
        <v>0</v>
      </c>
      <c r="G257" s="31">
        <v>0.2</v>
      </c>
      <c r="H257" s="32" t="s">
        <v>738</v>
      </c>
      <c r="I257" s="29" t="s">
        <v>49</v>
      </c>
      <c r="J257" s="33"/>
      <c r="K257" s="34">
        <v>0</v>
      </c>
      <c r="L257" s="384"/>
      <c r="M257" s="369">
        <v>2025</v>
      </c>
    </row>
    <row r="258" spans="1:13" ht="38.25" x14ac:dyDescent="0.2">
      <c r="A258" s="13">
        <v>246</v>
      </c>
      <c r="B258" s="13">
        <v>1</v>
      </c>
      <c r="C258" s="30" t="s">
        <v>323</v>
      </c>
      <c r="D258" s="29" t="s">
        <v>17</v>
      </c>
      <c r="E258" s="31">
        <v>0.26</v>
      </c>
      <c r="F258" s="31">
        <v>0</v>
      </c>
      <c r="G258" s="31">
        <v>0.26</v>
      </c>
      <c r="H258" s="32" t="s">
        <v>739</v>
      </c>
      <c r="I258" s="29" t="s">
        <v>49</v>
      </c>
      <c r="J258" s="33"/>
      <c r="K258" s="34">
        <v>0</v>
      </c>
      <c r="L258" s="384"/>
      <c r="M258" s="369">
        <v>2025</v>
      </c>
    </row>
    <row r="259" spans="1:13" ht="25.5" x14ac:dyDescent="0.2">
      <c r="A259" s="13">
        <v>247</v>
      </c>
      <c r="B259" s="13">
        <v>1</v>
      </c>
      <c r="C259" s="30" t="s">
        <v>324</v>
      </c>
      <c r="D259" s="29" t="s">
        <v>17</v>
      </c>
      <c r="E259" s="31">
        <v>0.28999999999999998</v>
      </c>
      <c r="F259" s="31">
        <v>0</v>
      </c>
      <c r="G259" s="31">
        <v>0.28999999999999998</v>
      </c>
      <c r="H259" s="32" t="s">
        <v>740</v>
      </c>
      <c r="I259" s="29" t="s">
        <v>49</v>
      </c>
      <c r="J259" s="33"/>
      <c r="K259" s="34">
        <v>0</v>
      </c>
      <c r="L259" s="384"/>
      <c r="M259" s="369">
        <v>2025</v>
      </c>
    </row>
    <row r="260" spans="1:13" ht="38.25" x14ac:dyDescent="0.2">
      <c r="A260" s="13">
        <v>248</v>
      </c>
      <c r="B260" s="13">
        <v>1</v>
      </c>
      <c r="C260" s="30" t="s">
        <v>325</v>
      </c>
      <c r="D260" s="29" t="s">
        <v>17</v>
      </c>
      <c r="E260" s="31">
        <v>0.3</v>
      </c>
      <c r="F260" s="31">
        <v>0</v>
      </c>
      <c r="G260" s="31">
        <v>0.3</v>
      </c>
      <c r="H260" s="32" t="s">
        <v>741</v>
      </c>
      <c r="I260" s="29" t="s">
        <v>49</v>
      </c>
      <c r="J260" s="33"/>
      <c r="K260" s="34">
        <v>0</v>
      </c>
      <c r="L260" s="384"/>
      <c r="M260" s="369">
        <v>0</v>
      </c>
    </row>
    <row r="261" spans="1:13" ht="38.25" x14ac:dyDescent="0.2">
      <c r="A261" s="13">
        <v>249</v>
      </c>
      <c r="B261" s="13">
        <v>1</v>
      </c>
      <c r="C261" s="30" t="s">
        <v>326</v>
      </c>
      <c r="D261" s="29" t="s">
        <v>17</v>
      </c>
      <c r="E261" s="31">
        <v>0.4</v>
      </c>
      <c r="F261" s="31">
        <v>0</v>
      </c>
      <c r="G261" s="31">
        <v>0.4</v>
      </c>
      <c r="H261" s="32" t="s">
        <v>742</v>
      </c>
      <c r="I261" s="29" t="s">
        <v>49</v>
      </c>
      <c r="J261" s="33"/>
      <c r="K261" s="34">
        <v>0</v>
      </c>
      <c r="L261" s="384"/>
      <c r="M261" s="369">
        <v>0</v>
      </c>
    </row>
    <row r="262" spans="1:13" ht="38.25" x14ac:dyDescent="0.2">
      <c r="A262" s="13">
        <v>250</v>
      </c>
      <c r="B262" s="13">
        <v>1</v>
      </c>
      <c r="C262" s="30" t="s">
        <v>327</v>
      </c>
      <c r="D262" s="29" t="s">
        <v>17</v>
      </c>
      <c r="E262" s="31">
        <v>0.62</v>
      </c>
      <c r="F262" s="31">
        <v>0</v>
      </c>
      <c r="G262" s="31">
        <v>0.62</v>
      </c>
      <c r="H262" s="32" t="s">
        <v>743</v>
      </c>
      <c r="I262" s="29" t="s">
        <v>49</v>
      </c>
      <c r="J262" s="33"/>
      <c r="K262" s="34">
        <v>0</v>
      </c>
      <c r="L262" s="384"/>
      <c r="M262" s="369">
        <v>2025</v>
      </c>
    </row>
    <row r="263" spans="1:13" ht="38.25" x14ac:dyDescent="0.2">
      <c r="A263" s="13">
        <v>251</v>
      </c>
      <c r="B263" s="13">
        <v>1</v>
      </c>
      <c r="C263" s="30" t="s">
        <v>328</v>
      </c>
      <c r="D263" s="29" t="s">
        <v>17</v>
      </c>
      <c r="E263" s="31">
        <v>0.7</v>
      </c>
      <c r="F263" s="31">
        <v>0</v>
      </c>
      <c r="G263" s="31">
        <v>0.7</v>
      </c>
      <c r="H263" s="32" t="s">
        <v>744</v>
      </c>
      <c r="I263" s="29" t="s">
        <v>49</v>
      </c>
      <c r="J263" s="33"/>
      <c r="K263" s="34">
        <v>0</v>
      </c>
      <c r="L263" s="384"/>
      <c r="M263" s="369">
        <v>0</v>
      </c>
    </row>
    <row r="264" spans="1:13" ht="38.25" x14ac:dyDescent="0.2">
      <c r="A264" s="13">
        <v>252</v>
      </c>
      <c r="B264" s="13">
        <v>1</v>
      </c>
      <c r="C264" s="30" t="s">
        <v>329</v>
      </c>
      <c r="D264" s="29" t="s">
        <v>17</v>
      </c>
      <c r="E264" s="31">
        <v>0.8</v>
      </c>
      <c r="F264" s="31">
        <v>0</v>
      </c>
      <c r="G264" s="31">
        <v>0.8</v>
      </c>
      <c r="H264" s="32" t="s">
        <v>745</v>
      </c>
      <c r="I264" s="29" t="s">
        <v>49</v>
      </c>
      <c r="J264" s="33"/>
      <c r="K264" s="34">
        <v>0</v>
      </c>
      <c r="L264" s="384"/>
      <c r="M264" s="369">
        <v>0</v>
      </c>
    </row>
    <row r="265" spans="1:13" ht="38.25" x14ac:dyDescent="0.2">
      <c r="A265" s="13">
        <v>253</v>
      </c>
      <c r="B265" s="13">
        <v>1</v>
      </c>
      <c r="C265" s="30" t="s">
        <v>330</v>
      </c>
      <c r="D265" s="29" t="s">
        <v>17</v>
      </c>
      <c r="E265" s="31">
        <v>0.9</v>
      </c>
      <c r="F265" s="31">
        <v>0</v>
      </c>
      <c r="G265" s="31">
        <v>0.9</v>
      </c>
      <c r="H265" s="32" t="s">
        <v>746</v>
      </c>
      <c r="I265" s="29" t="s">
        <v>49</v>
      </c>
      <c r="J265" s="33"/>
      <c r="K265" s="34">
        <v>0</v>
      </c>
      <c r="L265" s="384"/>
      <c r="M265" s="369">
        <v>0</v>
      </c>
    </row>
    <row r="266" spans="1:13" ht="38.25" x14ac:dyDescent="0.2">
      <c r="A266" s="13">
        <v>254</v>
      </c>
      <c r="B266" s="13">
        <v>1</v>
      </c>
      <c r="C266" s="30" t="s">
        <v>331</v>
      </c>
      <c r="D266" s="29" t="s">
        <v>17</v>
      </c>
      <c r="E266" s="31">
        <v>0.9</v>
      </c>
      <c r="F266" s="31">
        <v>0</v>
      </c>
      <c r="G266" s="31">
        <v>0.9</v>
      </c>
      <c r="H266" s="32" t="s">
        <v>747</v>
      </c>
      <c r="I266" s="29" t="s">
        <v>49</v>
      </c>
      <c r="J266" s="33"/>
      <c r="K266" s="34">
        <v>0</v>
      </c>
      <c r="L266" s="384"/>
      <c r="M266" s="369">
        <v>0</v>
      </c>
    </row>
    <row r="267" spans="1:13" ht="38.25" x14ac:dyDescent="0.2">
      <c r="A267" s="13">
        <v>255</v>
      </c>
      <c r="B267" s="13">
        <v>1</v>
      </c>
      <c r="C267" s="30" t="s">
        <v>332</v>
      </c>
      <c r="D267" s="29" t="s">
        <v>17</v>
      </c>
      <c r="E267" s="31">
        <v>0.9</v>
      </c>
      <c r="F267" s="31">
        <v>0</v>
      </c>
      <c r="G267" s="31">
        <v>0.9</v>
      </c>
      <c r="H267" s="32" t="s">
        <v>748</v>
      </c>
      <c r="I267" s="29" t="s">
        <v>49</v>
      </c>
      <c r="J267" s="33"/>
      <c r="K267" s="34">
        <v>0</v>
      </c>
      <c r="L267" s="384"/>
      <c r="M267" s="369">
        <v>0</v>
      </c>
    </row>
    <row r="268" spans="1:13" ht="51" x14ac:dyDescent="0.2">
      <c r="A268" s="13">
        <v>256</v>
      </c>
      <c r="B268" s="13">
        <v>1</v>
      </c>
      <c r="C268" s="30" t="s">
        <v>333</v>
      </c>
      <c r="D268" s="29" t="s">
        <v>17</v>
      </c>
      <c r="E268" s="31">
        <v>1</v>
      </c>
      <c r="F268" s="31">
        <v>0</v>
      </c>
      <c r="G268" s="31">
        <v>1</v>
      </c>
      <c r="H268" s="32" t="s">
        <v>749</v>
      </c>
      <c r="I268" s="29" t="s">
        <v>49</v>
      </c>
      <c r="J268" s="33"/>
      <c r="K268" s="34">
        <v>0</v>
      </c>
      <c r="L268" s="384"/>
      <c r="M268" s="369">
        <v>0</v>
      </c>
    </row>
    <row r="269" spans="1:13" ht="38.25" x14ac:dyDescent="0.2">
      <c r="A269" s="13">
        <v>257</v>
      </c>
      <c r="B269" s="13">
        <v>1</v>
      </c>
      <c r="C269" s="30" t="s">
        <v>334</v>
      </c>
      <c r="D269" s="29" t="s">
        <v>17</v>
      </c>
      <c r="E269" s="31">
        <v>1</v>
      </c>
      <c r="F269" s="31">
        <v>0</v>
      </c>
      <c r="G269" s="31">
        <v>1</v>
      </c>
      <c r="H269" s="32" t="s">
        <v>680</v>
      </c>
      <c r="I269" s="29" t="s">
        <v>49</v>
      </c>
      <c r="J269" s="33"/>
      <c r="K269" s="34">
        <v>0</v>
      </c>
      <c r="L269" s="384"/>
      <c r="M269" s="369">
        <v>0</v>
      </c>
    </row>
    <row r="270" spans="1:13" ht="25.5" x14ac:dyDescent="0.2">
      <c r="A270" s="13">
        <v>258</v>
      </c>
      <c r="B270" s="13">
        <v>1</v>
      </c>
      <c r="C270" s="30" t="s">
        <v>335</v>
      </c>
      <c r="D270" s="29" t="s">
        <v>17</v>
      </c>
      <c r="E270" s="31">
        <v>1</v>
      </c>
      <c r="F270" s="31">
        <v>0</v>
      </c>
      <c r="G270" s="31">
        <v>1</v>
      </c>
      <c r="H270" s="32" t="s">
        <v>669</v>
      </c>
      <c r="I270" s="29" t="s">
        <v>49</v>
      </c>
      <c r="J270" s="33"/>
      <c r="K270" s="34">
        <v>0</v>
      </c>
      <c r="L270" s="384"/>
      <c r="M270" s="369">
        <v>0</v>
      </c>
    </row>
    <row r="271" spans="1:13" ht="38.25" x14ac:dyDescent="0.2">
      <c r="A271" s="13">
        <v>259</v>
      </c>
      <c r="B271" s="13">
        <v>1</v>
      </c>
      <c r="C271" s="30" t="s">
        <v>336</v>
      </c>
      <c r="D271" s="29" t="s">
        <v>17</v>
      </c>
      <c r="E271" s="31">
        <v>1.1000000000000001</v>
      </c>
      <c r="F271" s="31">
        <v>0</v>
      </c>
      <c r="G271" s="31">
        <v>1.1000000000000001</v>
      </c>
      <c r="H271" s="32" t="s">
        <v>750</v>
      </c>
      <c r="I271" s="29" t="s">
        <v>49</v>
      </c>
      <c r="J271" s="33"/>
      <c r="K271" s="34">
        <v>0</v>
      </c>
      <c r="L271" s="384"/>
      <c r="M271" s="369">
        <v>0</v>
      </c>
    </row>
    <row r="272" spans="1:13" ht="51" x14ac:dyDescent="0.2">
      <c r="A272" s="13">
        <v>260</v>
      </c>
      <c r="B272" s="13">
        <v>1</v>
      </c>
      <c r="C272" s="30" t="s">
        <v>337</v>
      </c>
      <c r="D272" s="29" t="s">
        <v>17</v>
      </c>
      <c r="E272" s="31">
        <v>1.2</v>
      </c>
      <c r="F272" s="31">
        <v>0</v>
      </c>
      <c r="G272" s="31">
        <v>1.2</v>
      </c>
      <c r="H272" s="32" t="s">
        <v>751</v>
      </c>
      <c r="I272" s="29" t="s">
        <v>49</v>
      </c>
      <c r="J272" s="33"/>
      <c r="K272" s="34">
        <v>0</v>
      </c>
      <c r="L272" s="384"/>
      <c r="M272" s="369">
        <v>0</v>
      </c>
    </row>
    <row r="273" spans="1:13" ht="38.25" x14ac:dyDescent="0.2">
      <c r="A273" s="13">
        <v>261</v>
      </c>
      <c r="B273" s="13">
        <v>1</v>
      </c>
      <c r="C273" s="30" t="s">
        <v>338</v>
      </c>
      <c r="D273" s="29" t="s">
        <v>17</v>
      </c>
      <c r="E273" s="31">
        <v>1.3</v>
      </c>
      <c r="F273" s="31">
        <v>0</v>
      </c>
      <c r="G273" s="31">
        <v>1.3</v>
      </c>
      <c r="H273" s="32" t="s">
        <v>752</v>
      </c>
      <c r="I273" s="29" t="s">
        <v>49</v>
      </c>
      <c r="J273" s="33"/>
      <c r="K273" s="34">
        <v>0</v>
      </c>
      <c r="L273" s="384"/>
      <c r="M273" s="369">
        <v>0</v>
      </c>
    </row>
    <row r="274" spans="1:13" ht="38.25" x14ac:dyDescent="0.2">
      <c r="A274" s="13">
        <v>262</v>
      </c>
      <c r="B274" s="13">
        <v>1</v>
      </c>
      <c r="C274" s="30" t="s">
        <v>339</v>
      </c>
      <c r="D274" s="29" t="s">
        <v>17</v>
      </c>
      <c r="E274" s="31">
        <v>1.3</v>
      </c>
      <c r="F274" s="31">
        <v>0</v>
      </c>
      <c r="G274" s="31">
        <v>1.3</v>
      </c>
      <c r="H274" s="32" t="s">
        <v>753</v>
      </c>
      <c r="I274" s="29" t="s">
        <v>49</v>
      </c>
      <c r="J274" s="33"/>
      <c r="K274" s="34">
        <v>0</v>
      </c>
      <c r="L274" s="384"/>
      <c r="M274" s="369">
        <v>0</v>
      </c>
    </row>
    <row r="275" spans="1:13" ht="38.25" x14ac:dyDescent="0.2">
      <c r="A275" s="13">
        <v>263</v>
      </c>
      <c r="B275" s="13">
        <v>1</v>
      </c>
      <c r="C275" s="30" t="s">
        <v>340</v>
      </c>
      <c r="D275" s="29" t="s">
        <v>17</v>
      </c>
      <c r="E275" s="31">
        <v>1.33</v>
      </c>
      <c r="F275" s="31">
        <v>0</v>
      </c>
      <c r="G275" s="31">
        <v>1.33</v>
      </c>
      <c r="H275" s="32" t="s">
        <v>754</v>
      </c>
      <c r="I275" s="29" t="s">
        <v>49</v>
      </c>
      <c r="J275" s="33"/>
      <c r="K275" s="34">
        <v>0</v>
      </c>
      <c r="L275" s="384"/>
      <c r="M275" s="369">
        <v>0</v>
      </c>
    </row>
    <row r="276" spans="1:13" ht="38.25" x14ac:dyDescent="0.2">
      <c r="A276" s="13">
        <v>264</v>
      </c>
      <c r="B276" s="13">
        <v>1</v>
      </c>
      <c r="C276" s="30" t="s">
        <v>341</v>
      </c>
      <c r="D276" s="29" t="s">
        <v>17</v>
      </c>
      <c r="E276" s="31">
        <v>2.1</v>
      </c>
      <c r="F276" s="31">
        <v>0</v>
      </c>
      <c r="G276" s="31">
        <v>2.1</v>
      </c>
      <c r="H276" s="32" t="s">
        <v>755</v>
      </c>
      <c r="I276" s="29" t="s">
        <v>49</v>
      </c>
      <c r="J276" s="33"/>
      <c r="K276" s="34">
        <v>0</v>
      </c>
      <c r="L276" s="384"/>
      <c r="M276" s="369">
        <v>0</v>
      </c>
    </row>
    <row r="277" spans="1:13" ht="25.5" x14ac:dyDescent="0.2">
      <c r="A277" s="13">
        <v>265</v>
      </c>
      <c r="B277" s="13">
        <v>1</v>
      </c>
      <c r="C277" s="30" t="s">
        <v>342</v>
      </c>
      <c r="D277" s="29" t="s">
        <v>17</v>
      </c>
      <c r="E277" s="31">
        <v>2.2999999999999998</v>
      </c>
      <c r="F277" s="31">
        <v>0</v>
      </c>
      <c r="G277" s="31">
        <v>2.2999999999999998</v>
      </c>
      <c r="H277" s="32" t="s">
        <v>756</v>
      </c>
      <c r="I277" s="29" t="s">
        <v>49</v>
      </c>
      <c r="J277" s="33"/>
      <c r="K277" s="34">
        <v>0</v>
      </c>
      <c r="L277" s="384"/>
      <c r="M277" s="369">
        <v>0</v>
      </c>
    </row>
    <row r="278" spans="1:13" ht="38.25" x14ac:dyDescent="0.2">
      <c r="A278" s="13">
        <v>266</v>
      </c>
      <c r="B278" s="13">
        <v>1</v>
      </c>
      <c r="C278" s="30" t="s">
        <v>344</v>
      </c>
      <c r="D278" s="29" t="s">
        <v>17</v>
      </c>
      <c r="E278" s="31">
        <v>2.7</v>
      </c>
      <c r="F278" s="31">
        <v>0</v>
      </c>
      <c r="G278" s="31">
        <v>2.7</v>
      </c>
      <c r="H278" s="32" t="s">
        <v>758</v>
      </c>
      <c r="I278" s="29" t="s">
        <v>49</v>
      </c>
      <c r="J278" s="33"/>
      <c r="K278" s="34">
        <v>0</v>
      </c>
      <c r="L278" s="384"/>
      <c r="M278" s="369">
        <v>0</v>
      </c>
    </row>
    <row r="279" spans="1:13" ht="38.25" x14ac:dyDescent="0.2">
      <c r="A279" s="13">
        <v>267</v>
      </c>
      <c r="B279" s="13">
        <v>1</v>
      </c>
      <c r="C279" s="30" t="s">
        <v>345</v>
      </c>
      <c r="D279" s="29" t="s">
        <v>17</v>
      </c>
      <c r="E279" s="31">
        <v>3.2</v>
      </c>
      <c r="F279" s="31">
        <v>0</v>
      </c>
      <c r="G279" s="31">
        <v>3.2</v>
      </c>
      <c r="H279" s="32" t="s">
        <v>759</v>
      </c>
      <c r="I279" s="29" t="s">
        <v>49</v>
      </c>
      <c r="J279" s="33"/>
      <c r="K279" s="34">
        <v>0</v>
      </c>
      <c r="L279" s="384"/>
      <c r="M279" s="369">
        <v>0</v>
      </c>
    </row>
    <row r="280" spans="1:13" ht="38.25" x14ac:dyDescent="0.2">
      <c r="A280" s="13">
        <v>268</v>
      </c>
      <c r="B280" s="13">
        <v>1</v>
      </c>
      <c r="C280" s="30" t="s">
        <v>346</v>
      </c>
      <c r="D280" s="29" t="s">
        <v>17</v>
      </c>
      <c r="E280" s="31">
        <v>0.02</v>
      </c>
      <c r="F280" s="31">
        <v>0</v>
      </c>
      <c r="G280" s="31">
        <v>0.02</v>
      </c>
      <c r="H280" s="32" t="s">
        <v>760</v>
      </c>
      <c r="I280" s="29" t="s">
        <v>52</v>
      </c>
      <c r="J280" s="33"/>
      <c r="K280" s="34">
        <v>0</v>
      </c>
      <c r="L280" s="384"/>
      <c r="M280" s="369">
        <v>2025</v>
      </c>
    </row>
    <row r="281" spans="1:13" ht="25.5" x14ac:dyDescent="0.2">
      <c r="A281" s="13">
        <v>269</v>
      </c>
      <c r="B281" s="13">
        <v>1</v>
      </c>
      <c r="C281" s="30" t="s">
        <v>347</v>
      </c>
      <c r="D281" s="29" t="s">
        <v>17</v>
      </c>
      <c r="E281" s="31">
        <v>0.02</v>
      </c>
      <c r="F281" s="31">
        <v>0</v>
      </c>
      <c r="G281" s="31">
        <v>0.02</v>
      </c>
      <c r="H281" s="32" t="s">
        <v>761</v>
      </c>
      <c r="I281" s="29" t="s">
        <v>52</v>
      </c>
      <c r="J281" s="33"/>
      <c r="K281" s="34">
        <v>0</v>
      </c>
      <c r="L281" s="384"/>
      <c r="M281" s="369">
        <v>2025</v>
      </c>
    </row>
    <row r="282" spans="1:13" ht="38.25" x14ac:dyDescent="0.2">
      <c r="A282" s="13">
        <v>270</v>
      </c>
      <c r="B282" s="13">
        <v>1</v>
      </c>
      <c r="C282" s="30" t="s">
        <v>348</v>
      </c>
      <c r="D282" s="29" t="s">
        <v>17</v>
      </c>
      <c r="E282" s="31">
        <v>0.03</v>
      </c>
      <c r="F282" s="31">
        <v>0</v>
      </c>
      <c r="G282" s="31">
        <v>0.03</v>
      </c>
      <c r="H282" s="32" t="s">
        <v>762</v>
      </c>
      <c r="I282" s="29" t="s">
        <v>52</v>
      </c>
      <c r="J282" s="33"/>
      <c r="K282" s="34">
        <v>0</v>
      </c>
      <c r="L282" s="384"/>
      <c r="M282" s="369">
        <v>2025</v>
      </c>
    </row>
    <row r="283" spans="1:13" ht="25.5" x14ac:dyDescent="0.2">
      <c r="A283" s="13">
        <v>271</v>
      </c>
      <c r="B283" s="13">
        <v>1</v>
      </c>
      <c r="C283" s="30" t="s">
        <v>349</v>
      </c>
      <c r="D283" s="29" t="s">
        <v>17</v>
      </c>
      <c r="E283" s="31">
        <v>0.03</v>
      </c>
      <c r="F283" s="31">
        <v>0</v>
      </c>
      <c r="G283" s="31">
        <v>0.03</v>
      </c>
      <c r="H283" s="32" t="s">
        <v>763</v>
      </c>
      <c r="I283" s="29" t="s">
        <v>52</v>
      </c>
      <c r="J283" s="33"/>
      <c r="K283" s="34">
        <v>0</v>
      </c>
      <c r="L283" s="384"/>
      <c r="M283" s="369">
        <v>2025</v>
      </c>
    </row>
    <row r="284" spans="1:13" ht="25.5" x14ac:dyDescent="0.2">
      <c r="A284" s="13">
        <v>272</v>
      </c>
      <c r="B284" s="13">
        <v>1</v>
      </c>
      <c r="C284" s="30" t="s">
        <v>350</v>
      </c>
      <c r="D284" s="29" t="s">
        <v>17</v>
      </c>
      <c r="E284" s="31">
        <v>0.03</v>
      </c>
      <c r="F284" s="31">
        <v>0</v>
      </c>
      <c r="G284" s="31">
        <v>0.03</v>
      </c>
      <c r="H284" s="32" t="s">
        <v>709</v>
      </c>
      <c r="I284" s="29" t="s">
        <v>52</v>
      </c>
      <c r="J284" s="33"/>
      <c r="K284" s="34" t="s">
        <v>2024</v>
      </c>
      <c r="L284" s="384"/>
      <c r="M284" s="369">
        <v>2025</v>
      </c>
    </row>
    <row r="285" spans="1:13" ht="38.25" x14ac:dyDescent="0.2">
      <c r="A285" s="13">
        <v>273</v>
      </c>
      <c r="B285" s="13">
        <v>1</v>
      </c>
      <c r="C285" s="30" t="s">
        <v>351</v>
      </c>
      <c r="D285" s="29" t="s">
        <v>17</v>
      </c>
      <c r="E285" s="31">
        <v>0.05</v>
      </c>
      <c r="F285" s="31">
        <v>0</v>
      </c>
      <c r="G285" s="31">
        <v>0.05</v>
      </c>
      <c r="H285" s="32" t="s">
        <v>1917</v>
      </c>
      <c r="I285" s="29" t="s">
        <v>52</v>
      </c>
      <c r="J285" s="33"/>
      <c r="K285" s="34">
        <v>0</v>
      </c>
      <c r="L285" s="384"/>
      <c r="M285" s="369">
        <v>2025</v>
      </c>
    </row>
    <row r="286" spans="1:13" ht="38.25" x14ac:dyDescent="0.2">
      <c r="A286" s="13">
        <v>274</v>
      </c>
      <c r="B286" s="13">
        <v>1</v>
      </c>
      <c r="C286" s="30" t="s">
        <v>352</v>
      </c>
      <c r="D286" s="29" t="s">
        <v>17</v>
      </c>
      <c r="E286" s="31">
        <v>0.03</v>
      </c>
      <c r="F286" s="31">
        <v>0</v>
      </c>
      <c r="G286" s="31">
        <v>0.03</v>
      </c>
      <c r="H286" s="32" t="s">
        <v>1443</v>
      </c>
      <c r="I286" s="29" t="s">
        <v>52</v>
      </c>
      <c r="J286" s="33"/>
      <c r="K286" s="34" t="s">
        <v>1918</v>
      </c>
      <c r="L286" s="384"/>
      <c r="M286" s="369">
        <v>2025</v>
      </c>
    </row>
    <row r="287" spans="1:13" ht="51" x14ac:dyDescent="0.2">
      <c r="A287" s="13">
        <v>275</v>
      </c>
      <c r="B287" s="13">
        <v>1</v>
      </c>
      <c r="C287" s="30" t="s">
        <v>148</v>
      </c>
      <c r="D287" s="29" t="s">
        <v>17</v>
      </c>
      <c r="E287" s="31">
        <v>7.0000000000000007E-2</v>
      </c>
      <c r="F287" s="31">
        <v>0</v>
      </c>
      <c r="G287" s="31">
        <v>7.0000000000000007E-2</v>
      </c>
      <c r="H287" s="32" t="s">
        <v>711</v>
      </c>
      <c r="I287" s="29" t="s">
        <v>52</v>
      </c>
      <c r="J287" s="33"/>
      <c r="K287" s="34">
        <v>0</v>
      </c>
      <c r="L287" s="384"/>
      <c r="M287" s="369">
        <v>2025</v>
      </c>
    </row>
    <row r="288" spans="1:13" s="6" customFormat="1" ht="38.25" x14ac:dyDescent="0.2">
      <c r="A288" s="13">
        <v>276</v>
      </c>
      <c r="B288" s="13">
        <v>1</v>
      </c>
      <c r="C288" s="30" t="s">
        <v>353</v>
      </c>
      <c r="D288" s="29" t="s">
        <v>17</v>
      </c>
      <c r="E288" s="31">
        <v>7.0000000000000007E-2</v>
      </c>
      <c r="F288" s="31">
        <v>0</v>
      </c>
      <c r="G288" s="31">
        <v>7.0000000000000007E-2</v>
      </c>
      <c r="H288" s="32" t="s">
        <v>711</v>
      </c>
      <c r="I288" s="29" t="s">
        <v>52</v>
      </c>
      <c r="J288" s="33"/>
      <c r="K288" s="34">
        <v>0</v>
      </c>
      <c r="L288" s="384"/>
      <c r="M288" s="369">
        <v>2025</v>
      </c>
    </row>
    <row r="289" spans="1:13" x14ac:dyDescent="0.2">
      <c r="A289" s="13">
        <v>277</v>
      </c>
      <c r="B289" s="13">
        <v>1</v>
      </c>
      <c r="C289" s="30" t="s">
        <v>1919</v>
      </c>
      <c r="D289" s="29" t="s">
        <v>17</v>
      </c>
      <c r="E289" s="31">
        <v>0.08</v>
      </c>
      <c r="F289" s="31">
        <v>0</v>
      </c>
      <c r="G289" s="31">
        <v>0.08</v>
      </c>
      <c r="H289" s="32" t="s">
        <v>704</v>
      </c>
      <c r="I289" s="29" t="s">
        <v>52</v>
      </c>
      <c r="J289" s="33"/>
      <c r="K289" s="34" t="s">
        <v>1918</v>
      </c>
      <c r="L289" s="384"/>
      <c r="M289" s="369">
        <v>2025</v>
      </c>
    </row>
    <row r="290" spans="1:13" ht="25.5" x14ac:dyDescent="0.2">
      <c r="A290" s="13">
        <v>278</v>
      </c>
      <c r="B290" s="13">
        <v>1</v>
      </c>
      <c r="C290" s="30" t="s">
        <v>355</v>
      </c>
      <c r="D290" s="29" t="s">
        <v>17</v>
      </c>
      <c r="E290" s="31">
        <v>0.09</v>
      </c>
      <c r="F290" s="31">
        <v>0</v>
      </c>
      <c r="G290" s="31">
        <v>0.09</v>
      </c>
      <c r="H290" s="32" t="s">
        <v>766</v>
      </c>
      <c r="I290" s="29" t="s">
        <v>52</v>
      </c>
      <c r="J290" s="33"/>
      <c r="K290" s="34" t="s">
        <v>1918</v>
      </c>
      <c r="L290" s="384"/>
      <c r="M290" s="369">
        <v>2025</v>
      </c>
    </row>
    <row r="291" spans="1:13" ht="25.5" x14ac:dyDescent="0.2">
      <c r="A291" s="13">
        <v>279</v>
      </c>
      <c r="B291" s="13">
        <v>1</v>
      </c>
      <c r="C291" s="30" t="s">
        <v>2025</v>
      </c>
      <c r="D291" s="29" t="s">
        <v>17</v>
      </c>
      <c r="E291" s="31">
        <v>0.13</v>
      </c>
      <c r="F291" s="31">
        <v>0</v>
      </c>
      <c r="G291" s="31">
        <v>0.13</v>
      </c>
      <c r="H291" s="32" t="s">
        <v>803</v>
      </c>
      <c r="I291" s="29" t="s">
        <v>52</v>
      </c>
      <c r="J291" s="33"/>
      <c r="K291" s="34" t="s">
        <v>1918</v>
      </c>
      <c r="L291" s="384"/>
      <c r="M291" s="369">
        <v>2025</v>
      </c>
    </row>
    <row r="292" spans="1:13" ht="51" x14ac:dyDescent="0.2">
      <c r="A292" s="13">
        <v>280</v>
      </c>
      <c r="B292" s="13">
        <v>1</v>
      </c>
      <c r="C292" s="30" t="s">
        <v>356</v>
      </c>
      <c r="D292" s="29" t="s">
        <v>17</v>
      </c>
      <c r="E292" s="31">
        <v>0.1</v>
      </c>
      <c r="F292" s="31">
        <v>0</v>
      </c>
      <c r="G292" s="31">
        <v>0.1</v>
      </c>
      <c r="H292" s="32" t="s">
        <v>767</v>
      </c>
      <c r="I292" s="29" t="s">
        <v>52</v>
      </c>
      <c r="J292" s="33"/>
      <c r="K292" s="34">
        <v>0</v>
      </c>
      <c r="L292" s="384"/>
      <c r="M292" s="369">
        <v>2025</v>
      </c>
    </row>
    <row r="293" spans="1:13" ht="25.5" x14ac:dyDescent="0.2">
      <c r="A293" s="13">
        <v>281</v>
      </c>
      <c r="B293" s="13">
        <v>1</v>
      </c>
      <c r="C293" s="30" t="s">
        <v>357</v>
      </c>
      <c r="D293" s="29" t="s">
        <v>17</v>
      </c>
      <c r="E293" s="31">
        <v>0.1</v>
      </c>
      <c r="F293" s="31">
        <v>0</v>
      </c>
      <c r="G293" s="31">
        <v>0.1</v>
      </c>
      <c r="H293" s="32" t="s">
        <v>768</v>
      </c>
      <c r="I293" s="29" t="s">
        <v>52</v>
      </c>
      <c r="J293" s="33"/>
      <c r="K293" s="34">
        <v>0</v>
      </c>
      <c r="L293" s="384"/>
      <c r="M293" s="369">
        <v>2025</v>
      </c>
    </row>
    <row r="294" spans="1:13" ht="38.25" x14ac:dyDescent="0.2">
      <c r="A294" s="13">
        <v>282</v>
      </c>
      <c r="B294" s="13">
        <v>1</v>
      </c>
      <c r="C294" s="30" t="s">
        <v>358</v>
      </c>
      <c r="D294" s="29" t="s">
        <v>17</v>
      </c>
      <c r="E294" s="31">
        <v>0.1</v>
      </c>
      <c r="F294" s="31">
        <v>0</v>
      </c>
      <c r="G294" s="31">
        <v>0.1</v>
      </c>
      <c r="H294" s="32" t="s">
        <v>769</v>
      </c>
      <c r="I294" s="29" t="s">
        <v>52</v>
      </c>
      <c r="J294" s="33"/>
      <c r="K294" s="34">
        <v>0</v>
      </c>
      <c r="L294" s="384"/>
      <c r="M294" s="369">
        <v>2025</v>
      </c>
    </row>
    <row r="295" spans="1:13" ht="25.5" x14ac:dyDescent="0.2">
      <c r="A295" s="13">
        <v>283</v>
      </c>
      <c r="B295" s="13">
        <v>1</v>
      </c>
      <c r="C295" s="30" t="s">
        <v>149</v>
      </c>
      <c r="D295" s="29" t="s">
        <v>17</v>
      </c>
      <c r="E295" s="31">
        <v>0.13</v>
      </c>
      <c r="F295" s="31">
        <v>0</v>
      </c>
      <c r="G295" s="31">
        <v>0.13</v>
      </c>
      <c r="H295" s="32" t="s">
        <v>770</v>
      </c>
      <c r="I295" s="29" t="s">
        <v>52</v>
      </c>
      <c r="J295" s="33"/>
      <c r="K295" s="34" t="s">
        <v>51</v>
      </c>
      <c r="L295" s="384"/>
      <c r="M295" s="369">
        <v>2025</v>
      </c>
    </row>
    <row r="296" spans="1:13" x14ac:dyDescent="0.2">
      <c r="A296" s="13">
        <v>284</v>
      </c>
      <c r="B296" s="13">
        <v>1</v>
      </c>
      <c r="C296" s="30" t="s">
        <v>359</v>
      </c>
      <c r="D296" s="29" t="s">
        <v>17</v>
      </c>
      <c r="E296" s="31">
        <v>0.13</v>
      </c>
      <c r="F296" s="31">
        <v>0</v>
      </c>
      <c r="G296" s="31">
        <v>0.13</v>
      </c>
      <c r="H296" s="32" t="s">
        <v>771</v>
      </c>
      <c r="I296" s="29" t="s">
        <v>52</v>
      </c>
      <c r="J296" s="33"/>
      <c r="K296" s="34">
        <v>0</v>
      </c>
      <c r="L296" s="384"/>
      <c r="M296" s="369">
        <v>0</v>
      </c>
    </row>
    <row r="297" spans="1:13" ht="51" x14ac:dyDescent="0.2">
      <c r="A297" s="13">
        <v>285</v>
      </c>
      <c r="B297" s="13">
        <v>1</v>
      </c>
      <c r="C297" s="30" t="s">
        <v>1881</v>
      </c>
      <c r="D297" s="29" t="s">
        <v>17</v>
      </c>
      <c r="E297" s="31">
        <v>0.18</v>
      </c>
      <c r="F297" s="31">
        <v>0</v>
      </c>
      <c r="G297" s="31">
        <v>0.18</v>
      </c>
      <c r="H297" s="32" t="s">
        <v>772</v>
      </c>
      <c r="I297" s="29" t="s">
        <v>52</v>
      </c>
      <c r="J297" s="33"/>
      <c r="K297" s="34" t="s">
        <v>1918</v>
      </c>
      <c r="L297" s="384"/>
      <c r="M297" s="369">
        <v>2025</v>
      </c>
    </row>
    <row r="298" spans="1:13" ht="38.25" x14ac:dyDescent="0.2">
      <c r="A298" s="13">
        <v>286</v>
      </c>
      <c r="B298" s="13">
        <v>1</v>
      </c>
      <c r="C298" s="30" t="s">
        <v>360</v>
      </c>
      <c r="D298" s="29" t="s">
        <v>17</v>
      </c>
      <c r="E298" s="31">
        <v>0.23</v>
      </c>
      <c r="F298" s="31">
        <v>0</v>
      </c>
      <c r="G298" s="31">
        <v>0.23</v>
      </c>
      <c r="H298" s="32" t="s">
        <v>773</v>
      </c>
      <c r="I298" s="29" t="s">
        <v>52</v>
      </c>
      <c r="J298" s="33"/>
      <c r="K298" s="34">
        <v>0</v>
      </c>
      <c r="L298" s="384"/>
      <c r="M298" s="369">
        <v>0</v>
      </c>
    </row>
    <row r="299" spans="1:13" ht="38.25" x14ac:dyDescent="0.2">
      <c r="A299" s="13">
        <v>287</v>
      </c>
      <c r="B299" s="13">
        <v>1</v>
      </c>
      <c r="C299" s="30" t="s">
        <v>150</v>
      </c>
      <c r="D299" s="29" t="s">
        <v>17</v>
      </c>
      <c r="E299" s="31">
        <v>0.27</v>
      </c>
      <c r="F299" s="31">
        <v>0</v>
      </c>
      <c r="G299" s="31">
        <v>0.27</v>
      </c>
      <c r="H299" s="32" t="s">
        <v>774</v>
      </c>
      <c r="I299" s="29" t="s">
        <v>52</v>
      </c>
      <c r="J299" s="33"/>
      <c r="K299" s="34">
        <v>0</v>
      </c>
      <c r="L299" s="384"/>
      <c r="M299" s="369">
        <v>2025</v>
      </c>
    </row>
    <row r="300" spans="1:13" ht="38.25" x14ac:dyDescent="0.2">
      <c r="A300" s="13">
        <v>288</v>
      </c>
      <c r="B300" s="13">
        <v>1</v>
      </c>
      <c r="C300" s="30" t="s">
        <v>152</v>
      </c>
      <c r="D300" s="29" t="s">
        <v>17</v>
      </c>
      <c r="E300" s="31">
        <v>0.28000000000000003</v>
      </c>
      <c r="F300" s="31">
        <v>0</v>
      </c>
      <c r="G300" s="31">
        <v>0.28000000000000003</v>
      </c>
      <c r="H300" s="32" t="s">
        <v>775</v>
      </c>
      <c r="I300" s="29" t="s">
        <v>52</v>
      </c>
      <c r="J300" s="33"/>
      <c r="K300" s="34">
        <v>0</v>
      </c>
      <c r="L300" s="384"/>
      <c r="M300" s="369">
        <v>2025</v>
      </c>
    </row>
    <row r="301" spans="1:13" x14ac:dyDescent="0.2">
      <c r="A301" s="13">
        <v>289</v>
      </c>
      <c r="B301" s="13">
        <v>1</v>
      </c>
      <c r="C301" s="30" t="s">
        <v>361</v>
      </c>
      <c r="D301" s="29" t="s">
        <v>17</v>
      </c>
      <c r="E301" s="31">
        <v>0.33</v>
      </c>
      <c r="F301" s="31">
        <v>0</v>
      </c>
      <c r="G301" s="31">
        <v>0.33</v>
      </c>
      <c r="H301" s="32" t="s">
        <v>776</v>
      </c>
      <c r="I301" s="29" t="s">
        <v>52</v>
      </c>
      <c r="J301" s="33"/>
      <c r="K301" s="34">
        <v>0</v>
      </c>
      <c r="L301" s="384"/>
      <c r="M301" s="369">
        <v>0</v>
      </c>
    </row>
    <row r="302" spans="1:13" s="6" customFormat="1" ht="38.25" x14ac:dyDescent="0.2">
      <c r="A302" s="13">
        <v>290</v>
      </c>
      <c r="B302" s="13">
        <v>1</v>
      </c>
      <c r="C302" s="30" t="s">
        <v>151</v>
      </c>
      <c r="D302" s="29" t="s">
        <v>17</v>
      </c>
      <c r="E302" s="31">
        <v>0.44</v>
      </c>
      <c r="F302" s="31">
        <v>0</v>
      </c>
      <c r="G302" s="31">
        <v>0.44</v>
      </c>
      <c r="H302" s="32" t="s">
        <v>777</v>
      </c>
      <c r="I302" s="29" t="s">
        <v>52</v>
      </c>
      <c r="J302" s="33"/>
      <c r="K302" s="34">
        <v>0</v>
      </c>
      <c r="L302" s="384"/>
      <c r="M302" s="369">
        <v>2025</v>
      </c>
    </row>
    <row r="303" spans="1:13" ht="25.5" x14ac:dyDescent="0.2">
      <c r="A303" s="13">
        <v>291</v>
      </c>
      <c r="B303" s="13">
        <v>1</v>
      </c>
      <c r="C303" s="30" t="s">
        <v>362</v>
      </c>
      <c r="D303" s="29" t="s">
        <v>17</v>
      </c>
      <c r="E303" s="31">
        <v>0.04</v>
      </c>
      <c r="F303" s="31">
        <v>0</v>
      </c>
      <c r="G303" s="31">
        <v>0.04</v>
      </c>
      <c r="H303" s="32" t="s">
        <v>778</v>
      </c>
      <c r="I303" s="29" t="s">
        <v>47</v>
      </c>
      <c r="J303" s="33"/>
      <c r="K303" s="34">
        <v>0</v>
      </c>
      <c r="L303" s="384"/>
      <c r="M303" s="369">
        <v>2025</v>
      </c>
    </row>
    <row r="304" spans="1:13" ht="25.5" x14ac:dyDescent="0.2">
      <c r="A304" s="13">
        <v>292</v>
      </c>
      <c r="B304" s="13">
        <v>1</v>
      </c>
      <c r="C304" s="30" t="s">
        <v>173</v>
      </c>
      <c r="D304" s="29" t="s">
        <v>17</v>
      </c>
      <c r="E304" s="31">
        <v>0.08</v>
      </c>
      <c r="F304" s="31">
        <v>0</v>
      </c>
      <c r="G304" s="31">
        <v>0.08</v>
      </c>
      <c r="H304" s="32" t="s">
        <v>779</v>
      </c>
      <c r="I304" s="29" t="s">
        <v>47</v>
      </c>
      <c r="J304" s="33"/>
      <c r="K304" s="34">
        <v>0</v>
      </c>
      <c r="L304" s="384"/>
      <c r="M304" s="369">
        <v>2025</v>
      </c>
    </row>
    <row r="305" spans="1:13" ht="38.25" x14ac:dyDescent="0.2">
      <c r="A305" s="13">
        <v>293</v>
      </c>
      <c r="B305" s="13">
        <v>1</v>
      </c>
      <c r="C305" s="30" t="s">
        <v>363</v>
      </c>
      <c r="D305" s="29" t="s">
        <v>17</v>
      </c>
      <c r="E305" s="31">
        <v>0.1</v>
      </c>
      <c r="F305" s="31">
        <v>0</v>
      </c>
      <c r="G305" s="31">
        <v>0.1</v>
      </c>
      <c r="H305" s="32" t="s">
        <v>712</v>
      </c>
      <c r="I305" s="29" t="s">
        <v>47</v>
      </c>
      <c r="J305" s="33"/>
      <c r="K305" s="34">
        <v>0</v>
      </c>
      <c r="L305" s="384"/>
      <c r="M305" s="369">
        <v>0</v>
      </c>
    </row>
    <row r="306" spans="1:13" ht="25.5" x14ac:dyDescent="0.2">
      <c r="A306" s="13">
        <v>294</v>
      </c>
      <c r="B306" s="13">
        <v>1</v>
      </c>
      <c r="C306" s="30" t="s">
        <v>2026</v>
      </c>
      <c r="D306" s="29" t="s">
        <v>17</v>
      </c>
      <c r="E306" s="31">
        <v>0.1</v>
      </c>
      <c r="F306" s="31">
        <v>0</v>
      </c>
      <c r="G306" s="31">
        <v>0.1</v>
      </c>
      <c r="H306" s="32" t="s">
        <v>780</v>
      </c>
      <c r="I306" s="29" t="s">
        <v>47</v>
      </c>
      <c r="J306" s="33"/>
      <c r="K306" s="34">
        <v>0</v>
      </c>
      <c r="L306" s="384"/>
      <c r="M306" s="369">
        <v>2025</v>
      </c>
    </row>
    <row r="307" spans="1:13" ht="25.5" x14ac:dyDescent="0.2">
      <c r="A307" s="13">
        <v>295</v>
      </c>
      <c r="B307" s="13">
        <v>1</v>
      </c>
      <c r="C307" s="30" t="s">
        <v>364</v>
      </c>
      <c r="D307" s="29" t="s">
        <v>17</v>
      </c>
      <c r="E307" s="31">
        <v>0.12</v>
      </c>
      <c r="F307" s="31">
        <v>0</v>
      </c>
      <c r="G307" s="31">
        <v>0.12</v>
      </c>
      <c r="H307" s="32" t="s">
        <v>781</v>
      </c>
      <c r="I307" s="29" t="s">
        <v>47</v>
      </c>
      <c r="J307" s="33"/>
      <c r="K307" s="34">
        <v>0</v>
      </c>
      <c r="L307" s="384"/>
      <c r="M307" s="369">
        <v>0</v>
      </c>
    </row>
    <row r="308" spans="1:13" ht="25.5" x14ac:dyDescent="0.2">
      <c r="A308" s="13">
        <v>296</v>
      </c>
      <c r="B308" s="13">
        <v>1</v>
      </c>
      <c r="C308" s="30" t="s">
        <v>365</v>
      </c>
      <c r="D308" s="29" t="s">
        <v>17</v>
      </c>
      <c r="E308" s="31">
        <v>0.12</v>
      </c>
      <c r="F308" s="31">
        <v>0</v>
      </c>
      <c r="G308" s="31">
        <v>0.12</v>
      </c>
      <c r="H308" s="32" t="s">
        <v>782</v>
      </c>
      <c r="I308" s="29" t="s">
        <v>47</v>
      </c>
      <c r="J308" s="33"/>
      <c r="K308" s="34">
        <v>0</v>
      </c>
      <c r="L308" s="384"/>
      <c r="M308" s="369">
        <v>0</v>
      </c>
    </row>
    <row r="309" spans="1:13" ht="25.5" x14ac:dyDescent="0.2">
      <c r="A309" s="13">
        <v>297</v>
      </c>
      <c r="B309" s="13">
        <v>1</v>
      </c>
      <c r="C309" s="30" t="s">
        <v>366</v>
      </c>
      <c r="D309" s="29" t="s">
        <v>17</v>
      </c>
      <c r="E309" s="31">
        <v>0.2</v>
      </c>
      <c r="F309" s="31">
        <v>0</v>
      </c>
      <c r="G309" s="31">
        <v>0.2</v>
      </c>
      <c r="H309" s="32" t="s">
        <v>783</v>
      </c>
      <c r="I309" s="29" t="s">
        <v>47</v>
      </c>
      <c r="J309" s="33"/>
      <c r="K309" s="34">
        <v>0</v>
      </c>
      <c r="L309" s="384"/>
      <c r="M309" s="369">
        <v>0</v>
      </c>
    </row>
    <row r="310" spans="1:13" ht="25.5" x14ac:dyDescent="0.2">
      <c r="A310" s="13">
        <v>298</v>
      </c>
      <c r="B310" s="13">
        <v>1</v>
      </c>
      <c r="C310" s="30" t="s">
        <v>174</v>
      </c>
      <c r="D310" s="29" t="s">
        <v>17</v>
      </c>
      <c r="E310" s="31">
        <v>0.22</v>
      </c>
      <c r="F310" s="31">
        <v>0</v>
      </c>
      <c r="G310" s="31">
        <v>0.22</v>
      </c>
      <c r="H310" s="32" t="s">
        <v>784</v>
      </c>
      <c r="I310" s="29" t="s">
        <v>47</v>
      </c>
      <c r="J310" s="33"/>
      <c r="K310" s="34">
        <v>0</v>
      </c>
      <c r="L310" s="384"/>
      <c r="M310" s="369">
        <v>2025</v>
      </c>
    </row>
    <row r="311" spans="1:13" ht="25.5" x14ac:dyDescent="0.2">
      <c r="A311" s="13">
        <v>299</v>
      </c>
      <c r="B311" s="13">
        <v>1</v>
      </c>
      <c r="C311" s="30" t="s">
        <v>367</v>
      </c>
      <c r="D311" s="29" t="s">
        <v>17</v>
      </c>
      <c r="E311" s="31">
        <v>0.25</v>
      </c>
      <c r="F311" s="31">
        <v>0</v>
      </c>
      <c r="G311" s="31">
        <v>0.25</v>
      </c>
      <c r="H311" s="32" t="s">
        <v>785</v>
      </c>
      <c r="I311" s="29" t="s">
        <v>47</v>
      </c>
      <c r="J311" s="33"/>
      <c r="K311" s="34">
        <v>0</v>
      </c>
      <c r="L311" s="384"/>
      <c r="M311" s="369">
        <v>0</v>
      </c>
    </row>
    <row r="312" spans="1:13" ht="25.5" x14ac:dyDescent="0.2">
      <c r="A312" s="13">
        <v>300</v>
      </c>
      <c r="B312" s="13">
        <v>1</v>
      </c>
      <c r="C312" s="30" t="s">
        <v>368</v>
      </c>
      <c r="D312" s="29" t="s">
        <v>17</v>
      </c>
      <c r="E312" s="31">
        <v>0.3</v>
      </c>
      <c r="F312" s="31">
        <v>0</v>
      </c>
      <c r="G312" s="31">
        <v>0.3</v>
      </c>
      <c r="H312" s="32" t="s">
        <v>637</v>
      </c>
      <c r="I312" s="29" t="s">
        <v>47</v>
      </c>
      <c r="J312" s="33"/>
      <c r="K312" s="34">
        <v>0</v>
      </c>
      <c r="L312" s="384"/>
      <c r="M312" s="369">
        <v>0</v>
      </c>
    </row>
    <row r="313" spans="1:13" s="6" customFormat="1" ht="25.5" x14ac:dyDescent="0.2">
      <c r="A313" s="13">
        <v>301</v>
      </c>
      <c r="B313" s="13">
        <v>1</v>
      </c>
      <c r="C313" s="30" t="s">
        <v>2027</v>
      </c>
      <c r="D313" s="29" t="s">
        <v>17</v>
      </c>
      <c r="E313" s="31">
        <v>0.36</v>
      </c>
      <c r="F313" s="31">
        <v>0</v>
      </c>
      <c r="G313" s="31">
        <v>0.36</v>
      </c>
      <c r="H313" s="32" t="s">
        <v>2028</v>
      </c>
      <c r="I313" s="29" t="s">
        <v>47</v>
      </c>
      <c r="J313" s="33"/>
      <c r="K313" s="34" t="s">
        <v>34</v>
      </c>
      <c r="L313" s="384"/>
      <c r="M313" s="369">
        <v>0</v>
      </c>
    </row>
    <row r="314" spans="1:13" ht="25.5" x14ac:dyDescent="0.2">
      <c r="A314" s="13">
        <v>302</v>
      </c>
      <c r="B314" s="13">
        <v>1</v>
      </c>
      <c r="C314" s="30" t="s">
        <v>369</v>
      </c>
      <c r="D314" s="29" t="s">
        <v>17</v>
      </c>
      <c r="E314" s="31">
        <v>0.4</v>
      </c>
      <c r="F314" s="31">
        <v>0</v>
      </c>
      <c r="G314" s="31">
        <v>0.4</v>
      </c>
      <c r="H314" s="32" t="s">
        <v>786</v>
      </c>
      <c r="I314" s="29" t="s">
        <v>47</v>
      </c>
      <c r="J314" s="33"/>
      <c r="K314" s="34">
        <v>0</v>
      </c>
      <c r="L314" s="384"/>
      <c r="M314" s="369">
        <v>0</v>
      </c>
    </row>
    <row r="315" spans="1:13" ht="25.5" x14ac:dyDescent="0.2">
      <c r="A315" s="13">
        <v>303</v>
      </c>
      <c r="B315" s="13">
        <v>1</v>
      </c>
      <c r="C315" s="30" t="s">
        <v>1863</v>
      </c>
      <c r="D315" s="29" t="s">
        <v>17</v>
      </c>
      <c r="E315" s="31">
        <v>0.4</v>
      </c>
      <c r="F315" s="31">
        <v>0</v>
      </c>
      <c r="G315" s="31">
        <v>0.4</v>
      </c>
      <c r="H315" s="32" t="s">
        <v>787</v>
      </c>
      <c r="I315" s="29" t="s">
        <v>47</v>
      </c>
      <c r="J315" s="33"/>
      <c r="K315" s="34" t="s">
        <v>46</v>
      </c>
      <c r="L315" s="384"/>
      <c r="M315" s="369">
        <v>2025</v>
      </c>
    </row>
    <row r="316" spans="1:13" ht="25.5" x14ac:dyDescent="0.2">
      <c r="A316" s="13">
        <v>304</v>
      </c>
      <c r="B316" s="13">
        <v>1</v>
      </c>
      <c r="C316" s="30" t="s">
        <v>370</v>
      </c>
      <c r="D316" s="29" t="s">
        <v>17</v>
      </c>
      <c r="E316" s="31">
        <v>0.5</v>
      </c>
      <c r="F316" s="31">
        <v>0</v>
      </c>
      <c r="G316" s="31">
        <v>0.5</v>
      </c>
      <c r="H316" s="32" t="s">
        <v>788</v>
      </c>
      <c r="I316" s="29" t="s">
        <v>47</v>
      </c>
      <c r="J316" s="33"/>
      <c r="K316" s="34">
        <v>0</v>
      </c>
      <c r="L316" s="384"/>
      <c r="M316" s="369">
        <v>0</v>
      </c>
    </row>
    <row r="317" spans="1:13" ht="25.5" x14ac:dyDescent="0.2">
      <c r="A317" s="13">
        <v>305</v>
      </c>
      <c r="B317" s="13">
        <v>1</v>
      </c>
      <c r="C317" s="30" t="s">
        <v>1864</v>
      </c>
      <c r="D317" s="29" t="s">
        <v>17</v>
      </c>
      <c r="E317" s="31">
        <v>0.5</v>
      </c>
      <c r="F317" s="31">
        <v>0</v>
      </c>
      <c r="G317" s="31">
        <v>0.5</v>
      </c>
      <c r="H317" s="32" t="s">
        <v>788</v>
      </c>
      <c r="I317" s="29" t="s">
        <v>47</v>
      </c>
      <c r="J317" s="33"/>
      <c r="K317" s="34" t="s">
        <v>46</v>
      </c>
      <c r="L317" s="384"/>
      <c r="M317" s="369">
        <v>2025</v>
      </c>
    </row>
    <row r="318" spans="1:13" x14ac:dyDescent="0.2">
      <c r="A318" s="13">
        <v>306</v>
      </c>
      <c r="B318" s="13">
        <v>1</v>
      </c>
      <c r="C318" s="30" t="s">
        <v>2029</v>
      </c>
      <c r="D318" s="29" t="s">
        <v>17</v>
      </c>
      <c r="E318" s="31">
        <v>0.6</v>
      </c>
      <c r="F318" s="31">
        <v>0</v>
      </c>
      <c r="G318" s="31">
        <v>0.6</v>
      </c>
      <c r="H318" s="32" t="s">
        <v>2030</v>
      </c>
      <c r="I318" s="29" t="s">
        <v>47</v>
      </c>
      <c r="J318" s="33"/>
      <c r="K318" s="34" t="s">
        <v>34</v>
      </c>
      <c r="L318" s="384"/>
      <c r="M318" s="369">
        <v>0</v>
      </c>
    </row>
    <row r="319" spans="1:13" ht="25.5" x14ac:dyDescent="0.2">
      <c r="A319" s="13">
        <v>308</v>
      </c>
      <c r="B319" s="13">
        <v>1</v>
      </c>
      <c r="C319" s="30" t="s">
        <v>58</v>
      </c>
      <c r="D319" s="29" t="s">
        <v>17</v>
      </c>
      <c r="E319" s="31">
        <v>3</v>
      </c>
      <c r="F319" s="31">
        <v>0</v>
      </c>
      <c r="G319" s="31">
        <v>3</v>
      </c>
      <c r="H319" s="32" t="s">
        <v>789</v>
      </c>
      <c r="I319" s="29" t="s">
        <v>47</v>
      </c>
      <c r="J319" s="33"/>
      <c r="K319" s="34">
        <v>0</v>
      </c>
      <c r="L319" s="384"/>
      <c r="M319" s="369">
        <v>2025</v>
      </c>
    </row>
    <row r="320" spans="1:13" ht="38.25" x14ac:dyDescent="0.2">
      <c r="A320" s="13">
        <v>309</v>
      </c>
      <c r="B320" s="13">
        <v>1</v>
      </c>
      <c r="C320" s="30" t="s">
        <v>372</v>
      </c>
      <c r="D320" s="29" t="s">
        <v>17</v>
      </c>
      <c r="E320" s="31">
        <v>3.19</v>
      </c>
      <c r="F320" s="31">
        <v>0</v>
      </c>
      <c r="G320" s="31">
        <v>3.19</v>
      </c>
      <c r="H320" s="32" t="s">
        <v>790</v>
      </c>
      <c r="I320" s="29" t="s">
        <v>47</v>
      </c>
      <c r="J320" s="33"/>
      <c r="K320" s="34">
        <v>0</v>
      </c>
      <c r="L320" s="384"/>
      <c r="M320" s="369">
        <v>0</v>
      </c>
    </row>
    <row r="321" spans="1:13" ht="25.5" x14ac:dyDescent="0.2">
      <c r="A321" s="13">
        <v>311</v>
      </c>
      <c r="B321" s="13">
        <v>1</v>
      </c>
      <c r="C321" s="30" t="s">
        <v>373</v>
      </c>
      <c r="D321" s="13" t="s">
        <v>17</v>
      </c>
      <c r="E321" s="9">
        <v>0.02</v>
      </c>
      <c r="F321" s="9">
        <v>0</v>
      </c>
      <c r="G321" s="9">
        <v>0.02</v>
      </c>
      <c r="H321" s="10" t="s">
        <v>791</v>
      </c>
      <c r="I321" s="13" t="s">
        <v>50</v>
      </c>
      <c r="J321" s="16"/>
      <c r="K321" s="368">
        <v>0</v>
      </c>
      <c r="L321" s="383"/>
      <c r="M321" s="8">
        <v>0</v>
      </c>
    </row>
    <row r="322" spans="1:13" ht="25.5" x14ac:dyDescent="0.2">
      <c r="A322" s="13">
        <v>312</v>
      </c>
      <c r="B322" s="13">
        <v>1</v>
      </c>
      <c r="C322" s="30" t="s">
        <v>374</v>
      </c>
      <c r="D322" s="13" t="s">
        <v>17</v>
      </c>
      <c r="E322" s="9">
        <v>0.03</v>
      </c>
      <c r="F322" s="9">
        <v>0</v>
      </c>
      <c r="G322" s="9">
        <v>0.03</v>
      </c>
      <c r="H322" s="10" t="s">
        <v>792</v>
      </c>
      <c r="I322" s="13" t="s">
        <v>50</v>
      </c>
      <c r="J322" s="16"/>
      <c r="K322" s="368">
        <v>0</v>
      </c>
      <c r="L322" s="383"/>
      <c r="M322" s="8">
        <v>0</v>
      </c>
    </row>
    <row r="323" spans="1:13" s="6" customFormat="1" ht="25.5" x14ac:dyDescent="0.2">
      <c r="A323" s="13">
        <v>313</v>
      </c>
      <c r="B323" s="13">
        <v>1</v>
      </c>
      <c r="C323" s="30" t="s">
        <v>375</v>
      </c>
      <c r="D323" s="13" t="s">
        <v>17</v>
      </c>
      <c r="E323" s="9">
        <v>0.03</v>
      </c>
      <c r="F323" s="9">
        <v>0</v>
      </c>
      <c r="G323" s="9">
        <v>0.03</v>
      </c>
      <c r="H323" s="10" t="s">
        <v>793</v>
      </c>
      <c r="I323" s="13" t="s">
        <v>50</v>
      </c>
      <c r="J323" s="16"/>
      <c r="K323" s="368">
        <v>0</v>
      </c>
      <c r="L323" s="383"/>
      <c r="M323" s="8">
        <v>0</v>
      </c>
    </row>
    <row r="324" spans="1:13" ht="25.5" x14ac:dyDescent="0.2">
      <c r="A324" s="13">
        <v>314</v>
      </c>
      <c r="B324" s="13">
        <v>1</v>
      </c>
      <c r="C324" s="30" t="s">
        <v>376</v>
      </c>
      <c r="D324" s="13" t="s">
        <v>17</v>
      </c>
      <c r="E324" s="9">
        <v>0.03</v>
      </c>
      <c r="F324" s="9">
        <v>0</v>
      </c>
      <c r="G324" s="9">
        <v>0.03</v>
      </c>
      <c r="H324" s="10" t="s">
        <v>729</v>
      </c>
      <c r="I324" s="13" t="s">
        <v>50</v>
      </c>
      <c r="J324" s="16"/>
      <c r="K324" s="368">
        <v>0</v>
      </c>
      <c r="L324" s="383"/>
      <c r="M324" s="8">
        <v>0</v>
      </c>
    </row>
    <row r="325" spans="1:13" ht="25.5" x14ac:dyDescent="0.2">
      <c r="A325" s="13">
        <v>315</v>
      </c>
      <c r="B325" s="13">
        <v>1</v>
      </c>
      <c r="C325" s="30" t="s">
        <v>377</v>
      </c>
      <c r="D325" s="13" t="s">
        <v>17</v>
      </c>
      <c r="E325" s="9">
        <v>0.04</v>
      </c>
      <c r="F325" s="9">
        <v>0</v>
      </c>
      <c r="G325" s="9">
        <v>0.04</v>
      </c>
      <c r="H325" s="10" t="s">
        <v>764</v>
      </c>
      <c r="I325" s="13" t="s">
        <v>50</v>
      </c>
      <c r="J325" s="16"/>
      <c r="K325" s="368">
        <v>0</v>
      </c>
      <c r="L325" s="383"/>
      <c r="M325" s="8">
        <v>0</v>
      </c>
    </row>
    <row r="326" spans="1:13" ht="25.5" x14ac:dyDescent="0.2">
      <c r="A326" s="13">
        <v>316</v>
      </c>
      <c r="B326" s="13">
        <v>1</v>
      </c>
      <c r="C326" s="30" t="s">
        <v>378</v>
      </c>
      <c r="D326" s="13" t="s">
        <v>17</v>
      </c>
      <c r="E326" s="9">
        <v>0.04</v>
      </c>
      <c r="F326" s="9">
        <v>0</v>
      </c>
      <c r="G326" s="9">
        <v>0.04</v>
      </c>
      <c r="H326" s="10" t="s">
        <v>730</v>
      </c>
      <c r="I326" s="13" t="s">
        <v>50</v>
      </c>
      <c r="J326" s="16"/>
      <c r="K326" s="368">
        <v>0</v>
      </c>
      <c r="L326" s="383"/>
      <c r="M326" s="8">
        <v>0</v>
      </c>
    </row>
    <row r="327" spans="1:13" ht="25.5" x14ac:dyDescent="0.2">
      <c r="A327" s="13">
        <v>317</v>
      </c>
      <c r="B327" s="13">
        <v>1</v>
      </c>
      <c r="C327" s="30" t="s">
        <v>379</v>
      </c>
      <c r="D327" s="13" t="s">
        <v>17</v>
      </c>
      <c r="E327" s="9">
        <v>0.04</v>
      </c>
      <c r="F327" s="9">
        <v>0</v>
      </c>
      <c r="G327" s="9">
        <v>0.04</v>
      </c>
      <c r="H327" s="10" t="s">
        <v>794</v>
      </c>
      <c r="I327" s="13" t="s">
        <v>50</v>
      </c>
      <c r="J327" s="16"/>
      <c r="K327" s="368">
        <v>0</v>
      </c>
      <c r="L327" s="383"/>
      <c r="M327" s="8">
        <v>0</v>
      </c>
    </row>
    <row r="328" spans="1:13" ht="25.5" x14ac:dyDescent="0.2">
      <c r="A328" s="13">
        <v>318</v>
      </c>
      <c r="B328" s="13">
        <v>1</v>
      </c>
      <c r="C328" s="30" t="s">
        <v>380</v>
      </c>
      <c r="D328" s="13" t="s">
        <v>17</v>
      </c>
      <c r="E328" s="9">
        <v>0.05</v>
      </c>
      <c r="F328" s="9">
        <v>0</v>
      </c>
      <c r="G328" s="9">
        <v>0.05</v>
      </c>
      <c r="H328" s="10" t="s">
        <v>731</v>
      </c>
      <c r="I328" s="13" t="s">
        <v>50</v>
      </c>
      <c r="J328" s="16"/>
      <c r="K328" s="368">
        <v>0</v>
      </c>
      <c r="L328" s="383"/>
      <c r="M328" s="8">
        <v>0</v>
      </c>
    </row>
    <row r="329" spans="1:13" ht="25.5" x14ac:dyDescent="0.2">
      <c r="A329" s="13">
        <v>319</v>
      </c>
      <c r="B329" s="13">
        <v>1</v>
      </c>
      <c r="C329" s="30" t="s">
        <v>381</v>
      </c>
      <c r="D329" s="13" t="s">
        <v>17</v>
      </c>
      <c r="E329" s="9">
        <v>0.05</v>
      </c>
      <c r="F329" s="9">
        <v>0</v>
      </c>
      <c r="G329" s="9">
        <v>0.05</v>
      </c>
      <c r="H329" s="10" t="s">
        <v>795</v>
      </c>
      <c r="I329" s="13" t="s">
        <v>50</v>
      </c>
      <c r="J329" s="16"/>
      <c r="K329" s="368">
        <v>0</v>
      </c>
      <c r="L329" s="383"/>
      <c r="M329" s="8">
        <v>0</v>
      </c>
    </row>
    <row r="330" spans="1:13" ht="25.5" x14ac:dyDescent="0.2">
      <c r="A330" s="13">
        <v>320</v>
      </c>
      <c r="B330" s="13">
        <v>1</v>
      </c>
      <c r="C330" s="30" t="s">
        <v>382</v>
      </c>
      <c r="D330" s="13" t="s">
        <v>17</v>
      </c>
      <c r="E330" s="9">
        <v>0.06</v>
      </c>
      <c r="F330" s="9">
        <v>0</v>
      </c>
      <c r="G330" s="9">
        <v>0.06</v>
      </c>
      <c r="H330" s="10" t="s">
        <v>796</v>
      </c>
      <c r="I330" s="13" t="s">
        <v>50</v>
      </c>
      <c r="J330" s="16"/>
      <c r="K330" s="368">
        <v>0</v>
      </c>
      <c r="L330" s="383"/>
      <c r="M330" s="8">
        <v>0</v>
      </c>
    </row>
    <row r="331" spans="1:13" ht="25.5" x14ac:dyDescent="0.2">
      <c r="A331" s="13">
        <v>321</v>
      </c>
      <c r="B331" s="13">
        <v>1</v>
      </c>
      <c r="C331" s="30" t="s">
        <v>383</v>
      </c>
      <c r="D331" s="13" t="s">
        <v>17</v>
      </c>
      <c r="E331" s="9">
        <v>0.06</v>
      </c>
      <c r="F331" s="9">
        <v>0</v>
      </c>
      <c r="G331" s="9">
        <v>0.06</v>
      </c>
      <c r="H331" s="10" t="s">
        <v>797</v>
      </c>
      <c r="I331" s="13" t="s">
        <v>50</v>
      </c>
      <c r="J331" s="16"/>
      <c r="K331" s="368">
        <v>0</v>
      </c>
      <c r="L331" s="383"/>
      <c r="M331" s="8">
        <v>0</v>
      </c>
    </row>
    <row r="332" spans="1:13" ht="25.5" x14ac:dyDescent="0.2">
      <c r="A332" s="13">
        <v>322</v>
      </c>
      <c r="B332" s="13">
        <v>1</v>
      </c>
      <c r="C332" s="30" t="s">
        <v>384</v>
      </c>
      <c r="D332" s="13" t="s">
        <v>17</v>
      </c>
      <c r="E332" s="9">
        <v>0.08</v>
      </c>
      <c r="F332" s="9">
        <v>0</v>
      </c>
      <c r="G332" s="9">
        <v>0.08</v>
      </c>
      <c r="H332" s="10" t="s">
        <v>798</v>
      </c>
      <c r="I332" s="13" t="s">
        <v>50</v>
      </c>
      <c r="J332" s="16"/>
      <c r="K332" s="368">
        <v>0</v>
      </c>
      <c r="L332" s="383"/>
      <c r="M332" s="8">
        <v>0</v>
      </c>
    </row>
    <row r="333" spans="1:13" ht="25.5" x14ac:dyDescent="0.2">
      <c r="A333" s="13">
        <v>323</v>
      </c>
      <c r="B333" s="13">
        <v>1</v>
      </c>
      <c r="C333" s="30" t="s">
        <v>385</v>
      </c>
      <c r="D333" s="13" t="s">
        <v>17</v>
      </c>
      <c r="E333" s="9">
        <v>0.09</v>
      </c>
      <c r="F333" s="9">
        <v>0</v>
      </c>
      <c r="G333" s="9">
        <v>0.09</v>
      </c>
      <c r="H333" s="10" t="s">
        <v>799</v>
      </c>
      <c r="I333" s="13" t="s">
        <v>50</v>
      </c>
      <c r="J333" s="16"/>
      <c r="K333" s="368">
        <v>0</v>
      </c>
      <c r="L333" s="383"/>
      <c r="M333" s="8">
        <v>0</v>
      </c>
    </row>
    <row r="334" spans="1:13" ht="25.5" x14ac:dyDescent="0.2">
      <c r="A334" s="13">
        <v>324</v>
      </c>
      <c r="B334" s="13">
        <v>1</v>
      </c>
      <c r="C334" s="30" t="s">
        <v>386</v>
      </c>
      <c r="D334" s="13" t="s">
        <v>17</v>
      </c>
      <c r="E334" s="9">
        <v>0.09</v>
      </c>
      <c r="F334" s="9">
        <v>0</v>
      </c>
      <c r="G334" s="9">
        <v>0.09</v>
      </c>
      <c r="H334" s="10" t="s">
        <v>800</v>
      </c>
      <c r="I334" s="13" t="s">
        <v>50</v>
      </c>
      <c r="J334" s="16"/>
      <c r="K334" s="368">
        <v>0</v>
      </c>
      <c r="L334" s="383"/>
      <c r="M334" s="8">
        <v>0</v>
      </c>
    </row>
    <row r="335" spans="1:13" ht="25.5" x14ac:dyDescent="0.2">
      <c r="A335" s="13">
        <v>325</v>
      </c>
      <c r="B335" s="13">
        <v>1</v>
      </c>
      <c r="C335" s="30" t="s">
        <v>153</v>
      </c>
      <c r="D335" s="13" t="s">
        <v>17</v>
      </c>
      <c r="E335" s="9">
        <v>0.1</v>
      </c>
      <c r="F335" s="9">
        <v>0</v>
      </c>
      <c r="G335" s="9">
        <v>0.1</v>
      </c>
      <c r="H335" s="10" t="s">
        <v>712</v>
      </c>
      <c r="I335" s="13" t="s">
        <v>50</v>
      </c>
      <c r="J335" s="16"/>
      <c r="K335" s="368">
        <v>0</v>
      </c>
      <c r="L335" s="383"/>
      <c r="M335" s="8">
        <v>2025</v>
      </c>
    </row>
    <row r="336" spans="1:13" ht="25.5" x14ac:dyDescent="0.2">
      <c r="A336" s="13">
        <v>326</v>
      </c>
      <c r="B336" s="13">
        <v>1</v>
      </c>
      <c r="C336" s="30" t="s">
        <v>129</v>
      </c>
      <c r="D336" s="13" t="s">
        <v>17</v>
      </c>
      <c r="E336" s="9">
        <v>0.1</v>
      </c>
      <c r="F336" s="9">
        <v>0</v>
      </c>
      <c r="G336" s="9">
        <v>0.1</v>
      </c>
      <c r="H336" s="10" t="s">
        <v>801</v>
      </c>
      <c r="I336" s="13" t="s">
        <v>50</v>
      </c>
      <c r="J336" s="16"/>
      <c r="K336" s="368">
        <v>0</v>
      </c>
      <c r="L336" s="383"/>
      <c r="M336" s="8">
        <v>2025</v>
      </c>
    </row>
    <row r="337" spans="1:13" ht="25.5" x14ac:dyDescent="0.2">
      <c r="A337" s="13">
        <v>328</v>
      </c>
      <c r="B337" s="13">
        <v>1</v>
      </c>
      <c r="C337" s="30" t="s">
        <v>387</v>
      </c>
      <c r="D337" s="13" t="s">
        <v>17</v>
      </c>
      <c r="E337" s="9">
        <v>0.1</v>
      </c>
      <c r="F337" s="9">
        <v>0</v>
      </c>
      <c r="G337" s="9">
        <v>0.1</v>
      </c>
      <c r="H337" s="10" t="s">
        <v>802</v>
      </c>
      <c r="I337" s="13" t="s">
        <v>50</v>
      </c>
      <c r="J337" s="16"/>
      <c r="K337" s="368">
        <v>0</v>
      </c>
      <c r="L337" s="383"/>
      <c r="M337" s="8">
        <v>0</v>
      </c>
    </row>
    <row r="338" spans="1:13" s="6" customFormat="1" ht="25.5" x14ac:dyDescent="0.2">
      <c r="A338" s="13">
        <v>329</v>
      </c>
      <c r="B338" s="13">
        <v>1</v>
      </c>
      <c r="C338" s="30" t="s">
        <v>388</v>
      </c>
      <c r="D338" s="13" t="s">
        <v>17</v>
      </c>
      <c r="E338" s="9">
        <v>0.13</v>
      </c>
      <c r="F338" s="9">
        <v>0</v>
      </c>
      <c r="G338" s="9">
        <v>0.13</v>
      </c>
      <c r="H338" s="10" t="s">
        <v>803</v>
      </c>
      <c r="I338" s="13" t="s">
        <v>50</v>
      </c>
      <c r="J338" s="16"/>
      <c r="K338" s="368">
        <v>0</v>
      </c>
      <c r="L338" s="383"/>
      <c r="M338" s="8">
        <v>0</v>
      </c>
    </row>
    <row r="339" spans="1:13" ht="25.5" x14ac:dyDescent="0.2">
      <c r="A339" s="13">
        <v>330</v>
      </c>
      <c r="B339" s="13">
        <v>1</v>
      </c>
      <c r="C339" s="30" t="s">
        <v>389</v>
      </c>
      <c r="D339" s="13" t="s">
        <v>17</v>
      </c>
      <c r="E339" s="9">
        <v>0.15</v>
      </c>
      <c r="F339" s="9">
        <v>0</v>
      </c>
      <c r="G339" s="9">
        <v>0.15</v>
      </c>
      <c r="H339" s="10" t="s">
        <v>804</v>
      </c>
      <c r="I339" s="13" t="s">
        <v>50</v>
      </c>
      <c r="J339" s="16"/>
      <c r="K339" s="368">
        <v>0</v>
      </c>
      <c r="L339" s="383"/>
      <c r="M339" s="8">
        <v>0</v>
      </c>
    </row>
    <row r="340" spans="1:13" ht="25.5" x14ac:dyDescent="0.2">
      <c r="A340" s="13">
        <v>331</v>
      </c>
      <c r="B340" s="13">
        <v>1</v>
      </c>
      <c r="C340" s="30" t="s">
        <v>390</v>
      </c>
      <c r="D340" s="13" t="s">
        <v>17</v>
      </c>
      <c r="E340" s="9">
        <v>0.18</v>
      </c>
      <c r="F340" s="9">
        <v>0</v>
      </c>
      <c r="G340" s="9">
        <v>0.18</v>
      </c>
      <c r="H340" s="10" t="s">
        <v>805</v>
      </c>
      <c r="I340" s="13" t="s">
        <v>50</v>
      </c>
      <c r="J340" s="16"/>
      <c r="K340" s="368">
        <v>0</v>
      </c>
      <c r="L340" s="383"/>
      <c r="M340" s="8">
        <v>0</v>
      </c>
    </row>
    <row r="341" spans="1:13" ht="25.5" x14ac:dyDescent="0.2">
      <c r="A341" s="13">
        <v>332</v>
      </c>
      <c r="B341" s="13">
        <v>1</v>
      </c>
      <c r="C341" s="30" t="s">
        <v>391</v>
      </c>
      <c r="D341" s="13" t="s">
        <v>17</v>
      </c>
      <c r="E341" s="9">
        <v>0.2</v>
      </c>
      <c r="F341" s="9">
        <v>0</v>
      </c>
      <c r="G341" s="9">
        <v>0.2</v>
      </c>
      <c r="H341" s="10" t="s">
        <v>806</v>
      </c>
      <c r="I341" s="13" t="s">
        <v>50</v>
      </c>
      <c r="J341" s="16"/>
      <c r="K341" s="368">
        <v>0</v>
      </c>
      <c r="L341" s="383"/>
      <c r="M341" s="8">
        <v>0</v>
      </c>
    </row>
    <row r="342" spans="1:13" ht="25.5" x14ac:dyDescent="0.2">
      <c r="A342" s="13">
        <v>333</v>
      </c>
      <c r="B342" s="13">
        <v>2</v>
      </c>
      <c r="C342" s="30" t="s">
        <v>176</v>
      </c>
      <c r="D342" s="13" t="s">
        <v>17</v>
      </c>
      <c r="E342" s="9">
        <v>0.2</v>
      </c>
      <c r="F342" s="9">
        <v>0</v>
      </c>
      <c r="G342" s="9">
        <v>0.2</v>
      </c>
      <c r="H342" s="10" t="s">
        <v>807</v>
      </c>
      <c r="I342" s="13" t="s">
        <v>50</v>
      </c>
      <c r="J342" s="16"/>
      <c r="K342" s="368">
        <v>0</v>
      </c>
      <c r="L342" s="383"/>
      <c r="M342" s="8">
        <v>2025</v>
      </c>
    </row>
    <row r="343" spans="1:13" ht="51" x14ac:dyDescent="0.2">
      <c r="A343" s="13">
        <v>334</v>
      </c>
      <c r="B343" s="13">
        <v>3</v>
      </c>
      <c r="C343" s="30" t="s">
        <v>155</v>
      </c>
      <c r="D343" s="13" t="s">
        <v>17</v>
      </c>
      <c r="E343" s="9">
        <v>0.21</v>
      </c>
      <c r="F343" s="9">
        <v>0</v>
      </c>
      <c r="G343" s="9">
        <v>0.21</v>
      </c>
      <c r="H343" s="10" t="s">
        <v>808</v>
      </c>
      <c r="I343" s="13" t="s">
        <v>50</v>
      </c>
      <c r="J343" s="16"/>
      <c r="K343" s="368" t="s">
        <v>1173</v>
      </c>
      <c r="L343" s="383"/>
      <c r="M343" s="8">
        <v>2025</v>
      </c>
    </row>
    <row r="344" spans="1:13" ht="25.5" x14ac:dyDescent="0.2">
      <c r="A344" s="13">
        <v>335</v>
      </c>
      <c r="B344" s="13">
        <v>4</v>
      </c>
      <c r="C344" s="30" t="s">
        <v>131</v>
      </c>
      <c r="D344" s="13" t="s">
        <v>17</v>
      </c>
      <c r="E344" s="9">
        <v>0.27</v>
      </c>
      <c r="F344" s="9">
        <v>0</v>
      </c>
      <c r="G344" s="9">
        <v>0.27</v>
      </c>
      <c r="H344" s="10" t="s">
        <v>809</v>
      </c>
      <c r="I344" s="13" t="s">
        <v>50</v>
      </c>
      <c r="J344" s="16"/>
      <c r="K344" s="368">
        <v>0</v>
      </c>
      <c r="L344" s="383"/>
      <c r="M344" s="8">
        <v>2025</v>
      </c>
    </row>
    <row r="345" spans="1:13" ht="25.5" x14ac:dyDescent="0.2">
      <c r="A345" s="13">
        <v>336</v>
      </c>
      <c r="B345" s="13">
        <v>5</v>
      </c>
      <c r="C345" s="30" t="s">
        <v>392</v>
      </c>
      <c r="D345" s="13" t="s">
        <v>17</v>
      </c>
      <c r="E345" s="9">
        <v>0.28999999999999998</v>
      </c>
      <c r="F345" s="9">
        <v>0</v>
      </c>
      <c r="G345" s="9">
        <v>0.28999999999999998</v>
      </c>
      <c r="H345" s="10" t="s">
        <v>810</v>
      </c>
      <c r="I345" s="13" t="s">
        <v>50</v>
      </c>
      <c r="J345" s="16"/>
      <c r="K345" s="368">
        <v>0</v>
      </c>
      <c r="L345" s="383"/>
      <c r="M345" s="8">
        <v>0</v>
      </c>
    </row>
    <row r="346" spans="1:13" ht="25.5" x14ac:dyDescent="0.2">
      <c r="A346" s="13">
        <v>337</v>
      </c>
      <c r="B346" s="13">
        <v>6</v>
      </c>
      <c r="C346" s="30" t="s">
        <v>393</v>
      </c>
      <c r="D346" s="13" t="s">
        <v>17</v>
      </c>
      <c r="E346" s="9">
        <v>0.3</v>
      </c>
      <c r="F346" s="9">
        <v>0</v>
      </c>
      <c r="G346" s="9">
        <v>0.3</v>
      </c>
      <c r="H346" s="10" t="s">
        <v>811</v>
      </c>
      <c r="I346" s="13" t="s">
        <v>50</v>
      </c>
      <c r="J346" s="16"/>
      <c r="K346" s="368">
        <v>0</v>
      </c>
      <c r="L346" s="383"/>
      <c r="M346" s="8">
        <v>0</v>
      </c>
    </row>
    <row r="347" spans="1:13" ht="25.5" x14ac:dyDescent="0.2">
      <c r="A347" s="13">
        <v>338</v>
      </c>
      <c r="B347" s="13">
        <v>7</v>
      </c>
      <c r="C347" s="30" t="s">
        <v>394</v>
      </c>
      <c r="D347" s="13" t="s">
        <v>17</v>
      </c>
      <c r="E347" s="9">
        <v>0.3</v>
      </c>
      <c r="F347" s="9">
        <v>0</v>
      </c>
      <c r="G347" s="9">
        <v>0.3</v>
      </c>
      <c r="H347" s="10" t="s">
        <v>811</v>
      </c>
      <c r="I347" s="13" t="s">
        <v>50</v>
      </c>
      <c r="J347" s="16"/>
      <c r="K347" s="368">
        <v>0</v>
      </c>
      <c r="L347" s="383"/>
      <c r="M347" s="8">
        <v>0</v>
      </c>
    </row>
    <row r="348" spans="1:13" ht="25.5" x14ac:dyDescent="0.2">
      <c r="A348" s="13">
        <v>339</v>
      </c>
      <c r="B348" s="13">
        <v>8</v>
      </c>
      <c r="C348" s="30" t="s">
        <v>395</v>
      </c>
      <c r="D348" s="13" t="s">
        <v>17</v>
      </c>
      <c r="E348" s="9">
        <v>0.3</v>
      </c>
      <c r="F348" s="9">
        <v>0</v>
      </c>
      <c r="G348" s="9">
        <v>0.3</v>
      </c>
      <c r="H348" s="10" t="s">
        <v>812</v>
      </c>
      <c r="I348" s="13" t="s">
        <v>50</v>
      </c>
      <c r="J348" s="16"/>
      <c r="K348" s="368">
        <v>0</v>
      </c>
      <c r="L348" s="383"/>
      <c r="M348" s="8">
        <v>0</v>
      </c>
    </row>
    <row r="349" spans="1:13" ht="38.25" x14ac:dyDescent="0.2">
      <c r="A349" s="13">
        <v>340</v>
      </c>
      <c r="B349" s="13">
        <v>9</v>
      </c>
      <c r="C349" s="30" t="s">
        <v>396</v>
      </c>
      <c r="D349" s="13" t="s">
        <v>17</v>
      </c>
      <c r="E349" s="9">
        <v>0.3</v>
      </c>
      <c r="F349" s="9">
        <v>0</v>
      </c>
      <c r="G349" s="9">
        <v>0.3</v>
      </c>
      <c r="H349" s="10" t="s">
        <v>813</v>
      </c>
      <c r="I349" s="13" t="s">
        <v>50</v>
      </c>
      <c r="J349" s="16"/>
      <c r="K349" s="368">
        <v>0</v>
      </c>
      <c r="L349" s="383"/>
      <c r="M349" s="8">
        <v>0</v>
      </c>
    </row>
    <row r="350" spans="1:13" ht="25.5" x14ac:dyDescent="0.2">
      <c r="A350" s="13">
        <v>341</v>
      </c>
      <c r="B350" s="13">
        <v>10</v>
      </c>
      <c r="C350" s="30" t="s">
        <v>397</v>
      </c>
      <c r="D350" s="13" t="s">
        <v>17</v>
      </c>
      <c r="E350" s="9">
        <v>0.3</v>
      </c>
      <c r="F350" s="9">
        <v>0</v>
      </c>
      <c r="G350" s="9">
        <v>0.3</v>
      </c>
      <c r="H350" s="10" t="s">
        <v>814</v>
      </c>
      <c r="I350" s="13" t="s">
        <v>50</v>
      </c>
      <c r="J350" s="16"/>
      <c r="K350" s="368">
        <v>0</v>
      </c>
      <c r="L350" s="383"/>
      <c r="M350" s="8">
        <v>0</v>
      </c>
    </row>
    <row r="351" spans="1:13" ht="25.5" x14ac:dyDescent="0.2">
      <c r="A351" s="13">
        <v>343</v>
      </c>
      <c r="B351" s="13">
        <v>12</v>
      </c>
      <c r="C351" s="30" t="s">
        <v>398</v>
      </c>
      <c r="D351" s="13" t="s">
        <v>17</v>
      </c>
      <c r="E351" s="9">
        <v>0.35</v>
      </c>
      <c r="F351" s="9">
        <v>0</v>
      </c>
      <c r="G351" s="9">
        <v>0.35</v>
      </c>
      <c r="H351" s="10" t="s">
        <v>816</v>
      </c>
      <c r="I351" s="13" t="s">
        <v>50</v>
      </c>
      <c r="J351" s="16"/>
      <c r="K351" s="368">
        <v>0</v>
      </c>
      <c r="L351" s="383"/>
      <c r="M351" s="8">
        <v>0</v>
      </c>
    </row>
    <row r="352" spans="1:13" ht="25.5" x14ac:dyDescent="0.2">
      <c r="A352" s="13">
        <v>344</v>
      </c>
      <c r="B352" s="13">
        <v>13</v>
      </c>
      <c r="C352" s="30" t="s">
        <v>177</v>
      </c>
      <c r="D352" s="13" t="s">
        <v>17</v>
      </c>
      <c r="E352" s="9">
        <v>0.35</v>
      </c>
      <c r="F352" s="9">
        <v>0</v>
      </c>
      <c r="G352" s="9">
        <v>0.35</v>
      </c>
      <c r="H352" s="10" t="s">
        <v>817</v>
      </c>
      <c r="I352" s="13" t="s">
        <v>50</v>
      </c>
      <c r="J352" s="16"/>
      <c r="K352" s="368">
        <v>0</v>
      </c>
      <c r="L352" s="383"/>
      <c r="M352" s="8">
        <v>2025</v>
      </c>
    </row>
    <row r="353" spans="1:13" ht="38.25" x14ac:dyDescent="0.2">
      <c r="A353" s="13">
        <v>345</v>
      </c>
      <c r="B353" s="13">
        <v>14</v>
      </c>
      <c r="C353" s="30" t="s">
        <v>399</v>
      </c>
      <c r="D353" s="13" t="s">
        <v>17</v>
      </c>
      <c r="E353" s="9">
        <v>0.36</v>
      </c>
      <c r="F353" s="9">
        <v>0</v>
      </c>
      <c r="G353" s="9">
        <v>0.36</v>
      </c>
      <c r="H353" s="10" t="s">
        <v>818</v>
      </c>
      <c r="I353" s="13" t="s">
        <v>50</v>
      </c>
      <c r="J353" s="16"/>
      <c r="K353" s="368" t="s">
        <v>400</v>
      </c>
      <c r="L353" s="383"/>
      <c r="M353" s="8">
        <v>2025</v>
      </c>
    </row>
    <row r="354" spans="1:13" ht="25.5" x14ac:dyDescent="0.2">
      <c r="A354" s="13">
        <v>346</v>
      </c>
      <c r="B354" s="13">
        <v>15</v>
      </c>
      <c r="C354" s="30" t="s">
        <v>401</v>
      </c>
      <c r="D354" s="13" t="s">
        <v>17</v>
      </c>
      <c r="E354" s="9">
        <v>0.39</v>
      </c>
      <c r="F354" s="9">
        <v>0</v>
      </c>
      <c r="G354" s="9">
        <v>0.39</v>
      </c>
      <c r="H354" s="10" t="s">
        <v>819</v>
      </c>
      <c r="I354" s="13" t="s">
        <v>50</v>
      </c>
      <c r="J354" s="16"/>
      <c r="K354" s="368">
        <v>0</v>
      </c>
      <c r="L354" s="383"/>
      <c r="M354" s="8">
        <v>2025</v>
      </c>
    </row>
    <row r="355" spans="1:13" ht="38.25" x14ac:dyDescent="0.2">
      <c r="A355" s="13">
        <v>347</v>
      </c>
      <c r="B355" s="13">
        <v>16</v>
      </c>
      <c r="C355" s="30" t="s">
        <v>402</v>
      </c>
      <c r="D355" s="13" t="s">
        <v>17</v>
      </c>
      <c r="E355" s="9">
        <v>0.4</v>
      </c>
      <c r="F355" s="9">
        <v>0</v>
      </c>
      <c r="G355" s="9">
        <v>0.4</v>
      </c>
      <c r="H355" s="10" t="s">
        <v>820</v>
      </c>
      <c r="I355" s="13" t="s">
        <v>50</v>
      </c>
      <c r="J355" s="16"/>
      <c r="K355" s="368">
        <v>0</v>
      </c>
      <c r="L355" s="383"/>
      <c r="M355" s="8">
        <v>0</v>
      </c>
    </row>
    <row r="356" spans="1:13" ht="25.5" x14ac:dyDescent="0.2">
      <c r="A356" s="13">
        <v>348</v>
      </c>
      <c r="B356" s="13">
        <v>17</v>
      </c>
      <c r="C356" s="30" t="s">
        <v>403</v>
      </c>
      <c r="D356" s="13" t="s">
        <v>17</v>
      </c>
      <c r="E356" s="9">
        <v>0.4</v>
      </c>
      <c r="F356" s="9">
        <v>0</v>
      </c>
      <c r="G356" s="9">
        <v>0.4</v>
      </c>
      <c r="H356" s="10" t="s">
        <v>821</v>
      </c>
      <c r="I356" s="13" t="s">
        <v>50</v>
      </c>
      <c r="J356" s="16"/>
      <c r="K356" s="368">
        <v>0</v>
      </c>
      <c r="L356" s="383"/>
      <c r="M356" s="8">
        <v>0</v>
      </c>
    </row>
    <row r="357" spans="1:13" ht="25.5" x14ac:dyDescent="0.2">
      <c r="A357" s="13">
        <v>349</v>
      </c>
      <c r="B357" s="13">
        <v>18</v>
      </c>
      <c r="C357" s="30" t="s">
        <v>404</v>
      </c>
      <c r="D357" s="13" t="s">
        <v>17</v>
      </c>
      <c r="E357" s="9">
        <v>0.42</v>
      </c>
      <c r="F357" s="9">
        <v>0</v>
      </c>
      <c r="G357" s="9">
        <v>0.42</v>
      </c>
      <c r="H357" s="10" t="s">
        <v>822</v>
      </c>
      <c r="I357" s="13" t="s">
        <v>50</v>
      </c>
      <c r="J357" s="16"/>
      <c r="K357" s="368">
        <v>0</v>
      </c>
      <c r="L357" s="383"/>
      <c r="M357" s="8">
        <v>2025</v>
      </c>
    </row>
    <row r="358" spans="1:13" ht="38.25" x14ac:dyDescent="0.2">
      <c r="A358" s="13">
        <v>350</v>
      </c>
      <c r="B358" s="13">
        <v>19</v>
      </c>
      <c r="C358" s="30" t="s">
        <v>405</v>
      </c>
      <c r="D358" s="13" t="s">
        <v>17</v>
      </c>
      <c r="E358" s="9">
        <v>0.48</v>
      </c>
      <c r="F358" s="9">
        <v>0</v>
      </c>
      <c r="G358" s="9">
        <v>0.48</v>
      </c>
      <c r="H358" s="10" t="s">
        <v>823</v>
      </c>
      <c r="I358" s="13" t="s">
        <v>50</v>
      </c>
      <c r="J358" s="16"/>
      <c r="K358" s="368">
        <v>0</v>
      </c>
      <c r="L358" s="383"/>
      <c r="M358" s="8">
        <v>2025</v>
      </c>
    </row>
    <row r="359" spans="1:13" ht="25.5" x14ac:dyDescent="0.2">
      <c r="A359" s="13">
        <v>351</v>
      </c>
      <c r="B359" s="13">
        <v>20</v>
      </c>
      <c r="C359" s="30" t="s">
        <v>154</v>
      </c>
      <c r="D359" s="13" t="s">
        <v>17</v>
      </c>
      <c r="E359" s="9">
        <v>0.5</v>
      </c>
      <c r="F359" s="9">
        <v>0</v>
      </c>
      <c r="G359" s="9">
        <v>0.5</v>
      </c>
      <c r="H359" s="10" t="s">
        <v>824</v>
      </c>
      <c r="I359" s="13" t="s">
        <v>50</v>
      </c>
      <c r="J359" s="16"/>
      <c r="K359" s="368" t="s">
        <v>51</v>
      </c>
      <c r="L359" s="383"/>
      <c r="M359" s="8">
        <v>2025</v>
      </c>
    </row>
    <row r="360" spans="1:13" ht="25.5" x14ac:dyDescent="0.2">
      <c r="A360" s="13">
        <v>352</v>
      </c>
      <c r="B360" s="13">
        <v>21</v>
      </c>
      <c r="C360" s="30" t="s">
        <v>406</v>
      </c>
      <c r="D360" s="13" t="s">
        <v>17</v>
      </c>
      <c r="E360" s="9">
        <v>0.55000000000000004</v>
      </c>
      <c r="F360" s="9">
        <v>0</v>
      </c>
      <c r="G360" s="9">
        <v>0.55000000000000004</v>
      </c>
      <c r="H360" s="10" t="s">
        <v>825</v>
      </c>
      <c r="I360" s="13" t="s">
        <v>50</v>
      </c>
      <c r="J360" s="16"/>
      <c r="K360" s="368">
        <v>0</v>
      </c>
      <c r="L360" s="383"/>
      <c r="M360" s="8">
        <v>2025</v>
      </c>
    </row>
    <row r="361" spans="1:13" ht="25.5" x14ac:dyDescent="0.2">
      <c r="A361" s="13">
        <v>353</v>
      </c>
      <c r="B361" s="13">
        <v>22</v>
      </c>
      <c r="C361" s="30" t="s">
        <v>130</v>
      </c>
      <c r="D361" s="13" t="s">
        <v>17</v>
      </c>
      <c r="E361" s="9">
        <v>0.65</v>
      </c>
      <c r="F361" s="9">
        <v>0</v>
      </c>
      <c r="G361" s="9">
        <v>0.65</v>
      </c>
      <c r="H361" s="10" t="s">
        <v>1058</v>
      </c>
      <c r="I361" s="13" t="s">
        <v>50</v>
      </c>
      <c r="J361" s="16"/>
      <c r="K361" s="368">
        <v>0</v>
      </c>
      <c r="L361" s="383"/>
      <c r="M361" s="8">
        <v>2025</v>
      </c>
    </row>
    <row r="362" spans="1:13" ht="25.5" x14ac:dyDescent="0.2">
      <c r="A362" s="13">
        <v>354</v>
      </c>
      <c r="B362" s="13">
        <v>23</v>
      </c>
      <c r="C362" s="30" t="s">
        <v>127</v>
      </c>
      <c r="D362" s="13" t="s">
        <v>17</v>
      </c>
      <c r="E362" s="9">
        <v>0.9</v>
      </c>
      <c r="F362" s="9">
        <v>0</v>
      </c>
      <c r="G362" s="9">
        <v>0.9</v>
      </c>
      <c r="H362" s="10" t="s">
        <v>826</v>
      </c>
      <c r="I362" s="13" t="s">
        <v>50</v>
      </c>
      <c r="J362" s="16"/>
      <c r="K362" s="368">
        <v>0</v>
      </c>
      <c r="L362" s="383"/>
      <c r="M362" s="8">
        <v>2025</v>
      </c>
    </row>
    <row r="363" spans="1:13" ht="25.5" x14ac:dyDescent="0.2">
      <c r="A363" s="13">
        <v>355</v>
      </c>
      <c r="B363" s="13">
        <v>24</v>
      </c>
      <c r="C363" s="30" t="s">
        <v>128</v>
      </c>
      <c r="D363" s="13" t="s">
        <v>17</v>
      </c>
      <c r="E363" s="9">
        <v>1</v>
      </c>
      <c r="F363" s="9">
        <v>0</v>
      </c>
      <c r="G363" s="9">
        <v>1</v>
      </c>
      <c r="H363" s="10" t="s">
        <v>827</v>
      </c>
      <c r="I363" s="13" t="s">
        <v>50</v>
      </c>
      <c r="J363" s="16"/>
      <c r="K363" s="368">
        <v>0</v>
      </c>
      <c r="L363" s="383"/>
      <c r="M363" s="8">
        <v>2025</v>
      </c>
    </row>
    <row r="364" spans="1:13" ht="38.25" x14ac:dyDescent="0.2">
      <c r="A364" s="13">
        <v>356</v>
      </c>
      <c r="B364" s="13">
        <v>25</v>
      </c>
      <c r="C364" s="30" t="s">
        <v>407</v>
      </c>
      <c r="D364" s="13" t="s">
        <v>17</v>
      </c>
      <c r="E364" s="9">
        <v>2.9</v>
      </c>
      <c r="F364" s="9">
        <v>0</v>
      </c>
      <c r="G364" s="9">
        <v>2.9</v>
      </c>
      <c r="H364" s="10" t="s">
        <v>2031</v>
      </c>
      <c r="I364" s="13" t="s">
        <v>50</v>
      </c>
      <c r="J364" s="16"/>
      <c r="K364" s="368">
        <v>0</v>
      </c>
      <c r="L364" s="383"/>
      <c r="M364" s="8">
        <v>0</v>
      </c>
    </row>
    <row r="365" spans="1:13" ht="25.5" x14ac:dyDescent="0.2">
      <c r="A365" s="13">
        <v>357</v>
      </c>
      <c r="B365" s="13">
        <v>26</v>
      </c>
      <c r="C365" s="30" t="s">
        <v>179</v>
      </c>
      <c r="D365" s="29" t="s">
        <v>17</v>
      </c>
      <c r="E365" s="31">
        <v>0.05</v>
      </c>
      <c r="F365" s="31">
        <v>0</v>
      </c>
      <c r="G365" s="31">
        <v>0.05</v>
      </c>
      <c r="H365" s="32" t="s">
        <v>829</v>
      </c>
      <c r="I365" s="29" t="s">
        <v>59</v>
      </c>
      <c r="J365" s="33"/>
      <c r="K365" s="34" t="s">
        <v>46</v>
      </c>
      <c r="L365" s="384"/>
      <c r="M365" s="369">
        <v>2025</v>
      </c>
    </row>
    <row r="366" spans="1:13" ht="25.5" x14ac:dyDescent="0.2">
      <c r="A366" s="13">
        <v>358</v>
      </c>
      <c r="B366" s="13">
        <v>27</v>
      </c>
      <c r="C366" s="30" t="s">
        <v>60</v>
      </c>
      <c r="D366" s="29" t="s">
        <v>17</v>
      </c>
      <c r="E366" s="31">
        <v>0.1</v>
      </c>
      <c r="F366" s="31">
        <v>0</v>
      </c>
      <c r="G366" s="31">
        <v>0.1</v>
      </c>
      <c r="H366" s="32" t="s">
        <v>712</v>
      </c>
      <c r="I366" s="29" t="s">
        <v>59</v>
      </c>
      <c r="J366" s="33"/>
      <c r="K366" s="34">
        <v>0</v>
      </c>
      <c r="L366" s="384"/>
      <c r="M366" s="369">
        <v>2025</v>
      </c>
    </row>
    <row r="367" spans="1:13" ht="25.5" x14ac:dyDescent="0.2">
      <c r="A367" s="13">
        <v>359</v>
      </c>
      <c r="B367" s="13">
        <v>28</v>
      </c>
      <c r="C367" s="30" t="s">
        <v>61</v>
      </c>
      <c r="D367" s="29" t="s">
        <v>17</v>
      </c>
      <c r="E367" s="31">
        <v>0.1</v>
      </c>
      <c r="F367" s="31">
        <v>0</v>
      </c>
      <c r="G367" s="31">
        <v>0.1</v>
      </c>
      <c r="H367" s="32" t="s">
        <v>767</v>
      </c>
      <c r="I367" s="29" t="s">
        <v>59</v>
      </c>
      <c r="J367" s="33"/>
      <c r="K367" s="34">
        <v>0</v>
      </c>
      <c r="L367" s="384"/>
      <c r="M367" s="369">
        <v>2025</v>
      </c>
    </row>
    <row r="368" spans="1:13" ht="25.5" x14ac:dyDescent="0.2">
      <c r="A368" s="13">
        <v>360</v>
      </c>
      <c r="B368" s="13">
        <v>29</v>
      </c>
      <c r="C368" s="30" t="s">
        <v>131</v>
      </c>
      <c r="D368" s="29" t="s">
        <v>17</v>
      </c>
      <c r="E368" s="31">
        <v>0.27</v>
      </c>
      <c r="F368" s="31">
        <v>0</v>
      </c>
      <c r="G368" s="31">
        <v>0.27</v>
      </c>
      <c r="H368" s="32" t="s">
        <v>830</v>
      </c>
      <c r="I368" s="29" t="s">
        <v>59</v>
      </c>
      <c r="J368" s="33"/>
      <c r="K368" s="34">
        <v>0</v>
      </c>
      <c r="L368" s="384"/>
      <c r="M368" s="369">
        <v>2025</v>
      </c>
    </row>
    <row r="369" spans="1:13" ht="38.25" x14ac:dyDescent="0.2">
      <c r="A369" s="13">
        <v>361</v>
      </c>
      <c r="B369" s="13">
        <v>30</v>
      </c>
      <c r="C369" s="30" t="s">
        <v>132</v>
      </c>
      <c r="D369" s="29" t="s">
        <v>17</v>
      </c>
      <c r="E369" s="31">
        <v>0.3</v>
      </c>
      <c r="F369" s="31">
        <v>0</v>
      </c>
      <c r="G369" s="31">
        <v>0.3</v>
      </c>
      <c r="H369" s="32" t="s">
        <v>637</v>
      </c>
      <c r="I369" s="29" t="s">
        <v>59</v>
      </c>
      <c r="J369" s="33"/>
      <c r="K369" s="34">
        <v>0</v>
      </c>
      <c r="L369" s="384"/>
      <c r="M369" s="369">
        <v>2025</v>
      </c>
    </row>
    <row r="370" spans="1:13" ht="25.5" x14ac:dyDescent="0.2">
      <c r="A370" s="13">
        <v>362</v>
      </c>
      <c r="B370" s="13">
        <v>31</v>
      </c>
      <c r="C370" s="30" t="s">
        <v>157</v>
      </c>
      <c r="D370" s="29" t="s">
        <v>17</v>
      </c>
      <c r="E370" s="31">
        <v>0.5</v>
      </c>
      <c r="F370" s="31">
        <v>0</v>
      </c>
      <c r="G370" s="31">
        <v>0.5</v>
      </c>
      <c r="H370" s="32" t="s">
        <v>831</v>
      </c>
      <c r="I370" s="29" t="s">
        <v>59</v>
      </c>
      <c r="J370" s="33"/>
      <c r="K370" s="34">
        <v>0</v>
      </c>
      <c r="L370" s="384"/>
      <c r="M370" s="369">
        <v>2025</v>
      </c>
    </row>
    <row r="371" spans="1:13" ht="25.5" x14ac:dyDescent="0.2">
      <c r="A371" s="13">
        <v>363</v>
      </c>
      <c r="B371" s="13">
        <v>32</v>
      </c>
      <c r="C371" s="30" t="s">
        <v>156</v>
      </c>
      <c r="D371" s="29" t="s">
        <v>17</v>
      </c>
      <c r="E371" s="31">
        <v>0.52</v>
      </c>
      <c r="F371" s="31">
        <v>0</v>
      </c>
      <c r="G371" s="31">
        <v>0.52</v>
      </c>
      <c r="H371" s="32" t="s">
        <v>832</v>
      </c>
      <c r="I371" s="29" t="s">
        <v>59</v>
      </c>
      <c r="J371" s="33"/>
      <c r="K371" s="34">
        <v>0</v>
      </c>
      <c r="L371" s="384"/>
      <c r="M371" s="369">
        <v>2025</v>
      </c>
    </row>
    <row r="372" spans="1:13" ht="25.5" x14ac:dyDescent="0.2">
      <c r="A372" s="13">
        <v>364</v>
      </c>
      <c r="B372" s="13">
        <v>33</v>
      </c>
      <c r="C372" s="30" t="s">
        <v>2032</v>
      </c>
      <c r="D372" s="29" t="s">
        <v>17</v>
      </c>
      <c r="E372" s="31">
        <v>0.24</v>
      </c>
      <c r="F372" s="31">
        <v>0</v>
      </c>
      <c r="G372" s="31">
        <v>0.24</v>
      </c>
      <c r="H372" s="32" t="s">
        <v>2033</v>
      </c>
      <c r="I372" s="29" t="s">
        <v>59</v>
      </c>
      <c r="J372" s="33"/>
      <c r="K372" s="34" t="s">
        <v>34</v>
      </c>
      <c r="L372" s="384"/>
      <c r="M372" s="369">
        <v>2025</v>
      </c>
    </row>
    <row r="373" spans="1:13" ht="38.25" x14ac:dyDescent="0.2">
      <c r="A373" s="13">
        <v>365</v>
      </c>
      <c r="B373" s="13">
        <v>34</v>
      </c>
      <c r="C373" s="30" t="s">
        <v>2034</v>
      </c>
      <c r="D373" s="29" t="s">
        <v>17</v>
      </c>
      <c r="E373" s="31">
        <v>0.3</v>
      </c>
      <c r="F373" s="31">
        <v>0</v>
      </c>
      <c r="G373" s="31">
        <v>0.3</v>
      </c>
      <c r="H373" s="32" t="s">
        <v>2035</v>
      </c>
      <c r="I373" s="29" t="s">
        <v>59</v>
      </c>
      <c r="J373" s="33"/>
      <c r="K373" s="34" t="s">
        <v>34</v>
      </c>
      <c r="L373" s="384"/>
      <c r="M373" s="369">
        <v>2025</v>
      </c>
    </row>
    <row r="374" spans="1:13" ht="25.5" x14ac:dyDescent="0.2">
      <c r="A374" s="13">
        <v>366</v>
      </c>
      <c r="B374" s="13">
        <v>35</v>
      </c>
      <c r="C374" s="30" t="s">
        <v>2036</v>
      </c>
      <c r="D374" s="29" t="s">
        <v>17</v>
      </c>
      <c r="E374" s="31">
        <v>0.2</v>
      </c>
      <c r="F374" s="31">
        <v>0</v>
      </c>
      <c r="G374" s="31">
        <v>0.2</v>
      </c>
      <c r="H374" s="32" t="s">
        <v>738</v>
      </c>
      <c r="I374" s="29" t="s">
        <v>59</v>
      </c>
      <c r="J374" s="33"/>
      <c r="K374" s="34" t="s">
        <v>34</v>
      </c>
      <c r="L374" s="384"/>
      <c r="M374" s="369">
        <v>2025</v>
      </c>
    </row>
    <row r="375" spans="1:13" ht="25.5" x14ac:dyDescent="0.2">
      <c r="A375" s="13">
        <v>367</v>
      </c>
      <c r="B375" s="13">
        <v>36</v>
      </c>
      <c r="C375" s="30" t="s">
        <v>2037</v>
      </c>
      <c r="D375" s="29" t="s">
        <v>17</v>
      </c>
      <c r="E375" s="31">
        <v>0.16</v>
      </c>
      <c r="F375" s="31">
        <v>0</v>
      </c>
      <c r="G375" s="31">
        <v>0.16</v>
      </c>
      <c r="H375" s="32" t="s">
        <v>2038</v>
      </c>
      <c r="I375" s="29" t="s">
        <v>59</v>
      </c>
      <c r="J375" s="33"/>
      <c r="K375" s="34" t="s">
        <v>34</v>
      </c>
      <c r="L375" s="384"/>
      <c r="M375" s="369">
        <v>2025</v>
      </c>
    </row>
    <row r="376" spans="1:13" ht="25.5" x14ac:dyDescent="0.2">
      <c r="A376" s="13">
        <v>368</v>
      </c>
      <c r="B376" s="13">
        <v>37</v>
      </c>
      <c r="C376" s="30" t="s">
        <v>2039</v>
      </c>
      <c r="D376" s="29" t="s">
        <v>17</v>
      </c>
      <c r="E376" s="31">
        <v>0.05</v>
      </c>
      <c r="F376" s="31">
        <v>0</v>
      </c>
      <c r="G376" s="31">
        <v>0.05</v>
      </c>
      <c r="H376" s="32" t="s">
        <v>829</v>
      </c>
      <c r="I376" s="29" t="s">
        <v>59</v>
      </c>
      <c r="J376" s="33"/>
      <c r="K376" s="34" t="s">
        <v>34</v>
      </c>
      <c r="L376" s="384"/>
      <c r="M376" s="369">
        <v>2025</v>
      </c>
    </row>
    <row r="377" spans="1:13" ht="25.5" x14ac:dyDescent="0.2">
      <c r="A377" s="13">
        <v>369</v>
      </c>
      <c r="B377" s="13">
        <v>38</v>
      </c>
      <c r="C377" s="30" t="s">
        <v>2040</v>
      </c>
      <c r="D377" s="29" t="s">
        <v>17</v>
      </c>
      <c r="E377" s="31">
        <v>0.06</v>
      </c>
      <c r="F377" s="31">
        <v>0</v>
      </c>
      <c r="G377" s="31">
        <v>0.06</v>
      </c>
      <c r="H377" s="32" t="s">
        <v>2041</v>
      </c>
      <c r="I377" s="29" t="s">
        <v>59</v>
      </c>
      <c r="J377" s="33"/>
      <c r="K377" s="34" t="s">
        <v>34</v>
      </c>
      <c r="L377" s="384"/>
      <c r="M377" s="369">
        <v>2025</v>
      </c>
    </row>
    <row r="378" spans="1:13" ht="38.25" x14ac:dyDescent="0.2">
      <c r="A378" s="13">
        <v>370</v>
      </c>
      <c r="B378" s="13">
        <v>39</v>
      </c>
      <c r="C378" s="30" t="s">
        <v>2042</v>
      </c>
      <c r="D378" s="29" t="s">
        <v>17</v>
      </c>
      <c r="E378" s="31">
        <v>0.9</v>
      </c>
      <c r="F378" s="31">
        <v>0</v>
      </c>
      <c r="G378" s="31">
        <v>0.9</v>
      </c>
      <c r="H378" s="32" t="s">
        <v>2043</v>
      </c>
      <c r="I378" s="29" t="s">
        <v>59</v>
      </c>
      <c r="J378" s="33"/>
      <c r="K378" s="34" t="s">
        <v>34</v>
      </c>
      <c r="L378" s="384"/>
      <c r="M378" s="369">
        <v>2025</v>
      </c>
    </row>
    <row r="379" spans="1:13" ht="25.5" x14ac:dyDescent="0.2">
      <c r="A379" s="13">
        <v>371</v>
      </c>
      <c r="B379" s="13">
        <v>40</v>
      </c>
      <c r="C379" s="30" t="s">
        <v>2044</v>
      </c>
      <c r="D379" s="29" t="s">
        <v>17</v>
      </c>
      <c r="E379" s="31">
        <v>0.15</v>
      </c>
      <c r="F379" s="31">
        <v>0</v>
      </c>
      <c r="G379" s="31">
        <v>0.15</v>
      </c>
      <c r="H379" s="32" t="s">
        <v>692</v>
      </c>
      <c r="I379" s="29" t="s">
        <v>59</v>
      </c>
      <c r="J379" s="33"/>
      <c r="K379" s="34" t="s">
        <v>34</v>
      </c>
      <c r="L379" s="384"/>
      <c r="M379" s="369">
        <v>2025</v>
      </c>
    </row>
    <row r="380" spans="1:13" ht="25.5" x14ac:dyDescent="0.2">
      <c r="A380" s="13">
        <v>372</v>
      </c>
      <c r="B380" s="13">
        <v>41</v>
      </c>
      <c r="C380" s="30" t="s">
        <v>2045</v>
      </c>
      <c r="D380" s="29" t="s">
        <v>17</v>
      </c>
      <c r="E380" s="31">
        <v>0.05</v>
      </c>
      <c r="F380" s="31">
        <v>0</v>
      </c>
      <c r="G380" s="31">
        <v>0.05</v>
      </c>
      <c r="H380" s="32" t="s">
        <v>2046</v>
      </c>
      <c r="I380" s="29" t="s">
        <v>59</v>
      </c>
      <c r="J380" s="33"/>
      <c r="K380" s="34" t="s">
        <v>34</v>
      </c>
      <c r="L380" s="384"/>
      <c r="M380" s="369">
        <v>2025</v>
      </c>
    </row>
    <row r="381" spans="1:13" ht="25.5" x14ac:dyDescent="0.2">
      <c r="A381" s="13">
        <v>373</v>
      </c>
      <c r="B381" s="13">
        <v>42</v>
      </c>
      <c r="C381" s="30" t="s">
        <v>2047</v>
      </c>
      <c r="D381" s="29" t="s">
        <v>17</v>
      </c>
      <c r="E381" s="31">
        <v>0.6</v>
      </c>
      <c r="F381" s="31">
        <v>0</v>
      </c>
      <c r="G381" s="31">
        <v>0.6</v>
      </c>
      <c r="H381" s="32" t="s">
        <v>2048</v>
      </c>
      <c r="I381" s="29" t="s">
        <v>59</v>
      </c>
      <c r="J381" s="33"/>
      <c r="K381" s="34" t="s">
        <v>34</v>
      </c>
      <c r="L381" s="384"/>
      <c r="M381" s="369">
        <v>2025</v>
      </c>
    </row>
    <row r="382" spans="1:13" ht="25.5" x14ac:dyDescent="0.2">
      <c r="A382" s="13">
        <v>374</v>
      </c>
      <c r="B382" s="13">
        <v>43</v>
      </c>
      <c r="C382" s="30" t="s">
        <v>2049</v>
      </c>
      <c r="D382" s="29" t="s">
        <v>17</v>
      </c>
      <c r="E382" s="31">
        <v>0.06</v>
      </c>
      <c r="F382" s="31">
        <v>0</v>
      </c>
      <c r="G382" s="31">
        <v>0.06</v>
      </c>
      <c r="H382" s="32" t="s">
        <v>2050</v>
      </c>
      <c r="I382" s="29" t="s">
        <v>59</v>
      </c>
      <c r="J382" s="33"/>
      <c r="K382" s="34" t="s">
        <v>34</v>
      </c>
      <c r="L382" s="384"/>
      <c r="M382" s="369">
        <v>2025</v>
      </c>
    </row>
    <row r="383" spans="1:13" x14ac:dyDescent="0.2">
      <c r="A383" s="13">
        <v>375</v>
      </c>
      <c r="B383" s="13">
        <v>44</v>
      </c>
      <c r="C383" s="30" t="s">
        <v>2051</v>
      </c>
      <c r="D383" s="29" t="s">
        <v>17</v>
      </c>
      <c r="E383" s="31">
        <v>0.6</v>
      </c>
      <c r="F383" s="31">
        <v>0</v>
      </c>
      <c r="G383" s="31">
        <v>0.6</v>
      </c>
      <c r="H383" s="32" t="s">
        <v>2052</v>
      </c>
      <c r="I383" s="29" t="s">
        <v>59</v>
      </c>
      <c r="J383" s="33"/>
      <c r="K383" s="34" t="s">
        <v>34</v>
      </c>
      <c r="L383" s="384"/>
      <c r="M383" s="369">
        <v>2025</v>
      </c>
    </row>
    <row r="384" spans="1:13" ht="25.5" x14ac:dyDescent="0.2">
      <c r="A384" s="13">
        <v>376</v>
      </c>
      <c r="B384" s="13">
        <v>45</v>
      </c>
      <c r="C384" s="30" t="s">
        <v>2053</v>
      </c>
      <c r="D384" s="29" t="s">
        <v>17</v>
      </c>
      <c r="E384" s="31">
        <v>0.6</v>
      </c>
      <c r="F384" s="31">
        <v>0</v>
      </c>
      <c r="G384" s="31">
        <v>0.6</v>
      </c>
      <c r="H384" s="32" t="s">
        <v>880</v>
      </c>
      <c r="I384" s="29" t="s">
        <v>59</v>
      </c>
      <c r="J384" s="33"/>
      <c r="K384" s="34" t="s">
        <v>34</v>
      </c>
      <c r="L384" s="384"/>
      <c r="M384" s="369">
        <v>2025</v>
      </c>
    </row>
    <row r="385" spans="1:13" ht="25.5" x14ac:dyDescent="0.2">
      <c r="A385" s="13">
        <v>377</v>
      </c>
      <c r="B385" s="13">
        <v>46</v>
      </c>
      <c r="C385" s="30" t="s">
        <v>2054</v>
      </c>
      <c r="D385" s="29" t="s">
        <v>17</v>
      </c>
      <c r="E385" s="31">
        <v>0.48</v>
      </c>
      <c r="F385" s="31">
        <v>0</v>
      </c>
      <c r="G385" s="31">
        <v>0.48</v>
      </c>
      <c r="H385" s="32" t="s">
        <v>823</v>
      </c>
      <c r="I385" s="29" t="s">
        <v>59</v>
      </c>
      <c r="J385" s="33"/>
      <c r="K385" s="34" t="s">
        <v>34</v>
      </c>
      <c r="L385" s="384"/>
      <c r="M385" s="369">
        <v>2025</v>
      </c>
    </row>
    <row r="386" spans="1:13" ht="25.5" x14ac:dyDescent="0.2">
      <c r="A386" s="13">
        <v>378</v>
      </c>
      <c r="B386" s="13">
        <v>47</v>
      </c>
      <c r="C386" s="30" t="s">
        <v>166</v>
      </c>
      <c r="D386" s="29" t="s">
        <v>17</v>
      </c>
      <c r="E386" s="31">
        <v>1.95</v>
      </c>
      <c r="F386" s="31">
        <v>0</v>
      </c>
      <c r="G386" s="31">
        <v>1.95</v>
      </c>
      <c r="H386" s="32" t="s">
        <v>833</v>
      </c>
      <c r="I386" s="29" t="s">
        <v>59</v>
      </c>
      <c r="J386" s="33"/>
      <c r="K386" s="34">
        <v>0</v>
      </c>
      <c r="L386" s="384"/>
      <c r="M386" s="369">
        <v>2025</v>
      </c>
    </row>
    <row r="387" spans="1:13" ht="25.5" x14ac:dyDescent="0.2">
      <c r="A387" s="13">
        <v>379</v>
      </c>
      <c r="B387" s="13">
        <v>48</v>
      </c>
      <c r="C387" s="30" t="s">
        <v>166</v>
      </c>
      <c r="D387" s="29" t="s">
        <v>17</v>
      </c>
      <c r="E387" s="31">
        <v>1.95</v>
      </c>
      <c r="F387" s="31">
        <v>0</v>
      </c>
      <c r="G387" s="31">
        <v>1.95</v>
      </c>
      <c r="H387" s="32" t="s">
        <v>833</v>
      </c>
      <c r="I387" s="29" t="s">
        <v>62</v>
      </c>
      <c r="J387" s="33"/>
      <c r="K387" s="34">
        <v>0</v>
      </c>
      <c r="L387" s="384"/>
      <c r="M387" s="369">
        <v>2025</v>
      </c>
    </row>
    <row r="388" spans="1:13" x14ac:dyDescent="0.2">
      <c r="A388" s="13">
        <v>380</v>
      </c>
      <c r="B388" s="13">
        <v>49</v>
      </c>
      <c r="C388" s="30" t="s">
        <v>408</v>
      </c>
      <c r="D388" s="29" t="s">
        <v>17</v>
      </c>
      <c r="E388" s="31">
        <v>0.1</v>
      </c>
      <c r="F388" s="31">
        <v>0</v>
      </c>
      <c r="G388" s="31">
        <v>0.1</v>
      </c>
      <c r="H388" s="32" t="s">
        <v>767</v>
      </c>
      <c r="I388" s="29" t="s">
        <v>62</v>
      </c>
      <c r="J388" s="33"/>
      <c r="K388" s="34">
        <v>0</v>
      </c>
      <c r="L388" s="384"/>
      <c r="M388" s="369">
        <v>0</v>
      </c>
    </row>
    <row r="389" spans="1:13" x14ac:dyDescent="0.2">
      <c r="A389" s="13">
        <v>381</v>
      </c>
      <c r="B389" s="13">
        <v>50</v>
      </c>
      <c r="C389" s="30" t="s">
        <v>409</v>
      </c>
      <c r="D389" s="29" t="s">
        <v>17</v>
      </c>
      <c r="E389" s="31">
        <v>0.1</v>
      </c>
      <c r="F389" s="31">
        <v>0</v>
      </c>
      <c r="G389" s="31">
        <v>0.1</v>
      </c>
      <c r="H389" s="32" t="s">
        <v>767</v>
      </c>
      <c r="I389" s="29" t="s">
        <v>62</v>
      </c>
      <c r="J389" s="33"/>
      <c r="K389" s="34">
        <v>0</v>
      </c>
      <c r="L389" s="384"/>
      <c r="M389" s="369">
        <v>0</v>
      </c>
    </row>
    <row r="390" spans="1:13" x14ac:dyDescent="0.2">
      <c r="A390" s="13">
        <v>382</v>
      </c>
      <c r="B390" s="13">
        <v>51</v>
      </c>
      <c r="C390" s="30" t="s">
        <v>410</v>
      </c>
      <c r="D390" s="29" t="s">
        <v>17</v>
      </c>
      <c r="E390" s="31">
        <v>0.1</v>
      </c>
      <c r="F390" s="31">
        <v>0</v>
      </c>
      <c r="G390" s="31">
        <v>0.1</v>
      </c>
      <c r="H390" s="32" t="s">
        <v>767</v>
      </c>
      <c r="I390" s="29" t="s">
        <v>62</v>
      </c>
      <c r="J390" s="33"/>
      <c r="K390" s="34">
        <v>0</v>
      </c>
      <c r="L390" s="384"/>
      <c r="M390" s="369">
        <v>0</v>
      </c>
    </row>
    <row r="391" spans="1:13" ht="25.5" x14ac:dyDescent="0.2">
      <c r="A391" s="13">
        <v>383</v>
      </c>
      <c r="B391" s="13">
        <v>52</v>
      </c>
      <c r="C391" s="30" t="s">
        <v>1865</v>
      </c>
      <c r="D391" s="29" t="s">
        <v>17</v>
      </c>
      <c r="E391" s="31">
        <v>0.1</v>
      </c>
      <c r="F391" s="31">
        <v>0</v>
      </c>
      <c r="G391" s="31">
        <v>0.1</v>
      </c>
      <c r="H391" s="32" t="s">
        <v>767</v>
      </c>
      <c r="I391" s="29" t="s">
        <v>62</v>
      </c>
      <c r="J391" s="33"/>
      <c r="K391" s="34" t="s">
        <v>34</v>
      </c>
      <c r="L391" s="384"/>
      <c r="M391" s="369">
        <v>0</v>
      </c>
    </row>
    <row r="392" spans="1:13" x14ac:dyDescent="0.2">
      <c r="A392" s="13">
        <v>384</v>
      </c>
      <c r="B392" s="13">
        <v>53</v>
      </c>
      <c r="C392" s="30" t="s">
        <v>411</v>
      </c>
      <c r="D392" s="29" t="s">
        <v>17</v>
      </c>
      <c r="E392" s="31">
        <v>0.1</v>
      </c>
      <c r="F392" s="31">
        <v>0</v>
      </c>
      <c r="G392" s="31">
        <v>0.1</v>
      </c>
      <c r="H392" s="32" t="s">
        <v>767</v>
      </c>
      <c r="I392" s="29" t="s">
        <v>62</v>
      </c>
      <c r="J392" s="33"/>
      <c r="K392" s="34">
        <v>0</v>
      </c>
      <c r="L392" s="384"/>
      <c r="M392" s="369">
        <v>0</v>
      </c>
    </row>
    <row r="393" spans="1:13" x14ac:dyDescent="0.2">
      <c r="A393" s="13">
        <v>385</v>
      </c>
      <c r="B393" s="13">
        <v>54</v>
      </c>
      <c r="C393" s="30" t="s">
        <v>412</v>
      </c>
      <c r="D393" s="29" t="s">
        <v>17</v>
      </c>
      <c r="E393" s="31">
        <v>0.1</v>
      </c>
      <c r="F393" s="31">
        <v>0</v>
      </c>
      <c r="G393" s="31">
        <v>0.1</v>
      </c>
      <c r="H393" s="32" t="s">
        <v>767</v>
      </c>
      <c r="I393" s="29" t="s">
        <v>62</v>
      </c>
      <c r="J393" s="33"/>
      <c r="K393" s="34">
        <v>0</v>
      </c>
      <c r="L393" s="384"/>
      <c r="M393" s="369">
        <v>0</v>
      </c>
    </row>
    <row r="394" spans="1:13" ht="25.5" x14ac:dyDescent="0.2">
      <c r="A394" s="13">
        <v>386</v>
      </c>
      <c r="B394" s="13">
        <v>55</v>
      </c>
      <c r="C394" s="30" t="s">
        <v>413</v>
      </c>
      <c r="D394" s="29" t="s">
        <v>17</v>
      </c>
      <c r="E394" s="31">
        <v>0.14000000000000001</v>
      </c>
      <c r="F394" s="31">
        <v>0</v>
      </c>
      <c r="G394" s="31">
        <v>0.14000000000000001</v>
      </c>
      <c r="H394" s="32" t="s">
        <v>834</v>
      </c>
      <c r="I394" s="29" t="s">
        <v>62</v>
      </c>
      <c r="J394" s="33"/>
      <c r="K394" s="34">
        <v>0</v>
      </c>
      <c r="L394" s="384"/>
      <c r="M394" s="369">
        <v>2025</v>
      </c>
    </row>
    <row r="395" spans="1:13" ht="25.5" x14ac:dyDescent="0.2">
      <c r="A395" s="13">
        <v>387</v>
      </c>
      <c r="B395" s="13">
        <v>56</v>
      </c>
      <c r="C395" s="30" t="s">
        <v>68</v>
      </c>
      <c r="D395" s="29" t="s">
        <v>17</v>
      </c>
      <c r="E395" s="31">
        <v>0.2</v>
      </c>
      <c r="F395" s="31">
        <v>0</v>
      </c>
      <c r="G395" s="31">
        <v>0.2</v>
      </c>
      <c r="H395" s="32" t="s">
        <v>783</v>
      </c>
      <c r="I395" s="29" t="s">
        <v>62</v>
      </c>
      <c r="J395" s="33"/>
      <c r="K395" s="34">
        <v>0</v>
      </c>
      <c r="L395" s="384"/>
      <c r="M395" s="369">
        <v>2025</v>
      </c>
    </row>
    <row r="396" spans="1:13" x14ac:dyDescent="0.2">
      <c r="A396" s="13">
        <v>388</v>
      </c>
      <c r="B396" s="13">
        <v>57</v>
      </c>
      <c r="C396" s="30" t="s">
        <v>69</v>
      </c>
      <c r="D396" s="29" t="s">
        <v>17</v>
      </c>
      <c r="E396" s="31">
        <v>0.2</v>
      </c>
      <c r="F396" s="31">
        <v>0</v>
      </c>
      <c r="G396" s="31">
        <v>0.2</v>
      </c>
      <c r="H396" s="32" t="s">
        <v>835</v>
      </c>
      <c r="I396" s="29" t="s">
        <v>62</v>
      </c>
      <c r="J396" s="33"/>
      <c r="K396" s="34">
        <v>0</v>
      </c>
      <c r="L396" s="384"/>
      <c r="M396" s="369">
        <v>2025</v>
      </c>
    </row>
    <row r="397" spans="1:13" ht="25.5" x14ac:dyDescent="0.2">
      <c r="A397" s="13">
        <v>389</v>
      </c>
      <c r="B397" s="13">
        <v>58</v>
      </c>
      <c r="C397" s="30" t="s">
        <v>158</v>
      </c>
      <c r="D397" s="29" t="s">
        <v>17</v>
      </c>
      <c r="E397" s="31">
        <v>0.2</v>
      </c>
      <c r="F397" s="31">
        <v>0</v>
      </c>
      <c r="G397" s="31">
        <v>0.2</v>
      </c>
      <c r="H397" s="32" t="s">
        <v>835</v>
      </c>
      <c r="I397" s="29" t="s">
        <v>62</v>
      </c>
      <c r="J397" s="33"/>
      <c r="K397" s="34">
        <v>0</v>
      </c>
      <c r="L397" s="384"/>
      <c r="M397" s="369">
        <v>2025</v>
      </c>
    </row>
    <row r="398" spans="1:13" ht="25.5" x14ac:dyDescent="0.2">
      <c r="A398" s="13">
        <v>390</v>
      </c>
      <c r="B398" s="13">
        <v>59</v>
      </c>
      <c r="C398" s="30" t="s">
        <v>414</v>
      </c>
      <c r="D398" s="29" t="s">
        <v>17</v>
      </c>
      <c r="E398" s="31">
        <v>0.25</v>
      </c>
      <c r="F398" s="31">
        <v>0</v>
      </c>
      <c r="G398" s="31">
        <v>0.25</v>
      </c>
      <c r="H398" s="32" t="s">
        <v>836</v>
      </c>
      <c r="I398" s="29" t="s">
        <v>62</v>
      </c>
      <c r="J398" s="33"/>
      <c r="K398" s="34">
        <v>0</v>
      </c>
      <c r="L398" s="384"/>
      <c r="M398" s="369">
        <v>0</v>
      </c>
    </row>
    <row r="399" spans="1:13" ht="25.5" x14ac:dyDescent="0.2">
      <c r="A399" s="13">
        <v>391</v>
      </c>
      <c r="B399" s="13">
        <v>60</v>
      </c>
      <c r="C399" s="30" t="s">
        <v>131</v>
      </c>
      <c r="D399" s="29" t="s">
        <v>17</v>
      </c>
      <c r="E399" s="31">
        <v>0.27</v>
      </c>
      <c r="F399" s="31">
        <v>0</v>
      </c>
      <c r="G399" s="31">
        <v>0.27</v>
      </c>
      <c r="H399" s="32" t="s">
        <v>837</v>
      </c>
      <c r="I399" s="29" t="s">
        <v>62</v>
      </c>
      <c r="J399" s="33"/>
      <c r="K399" s="34">
        <v>0</v>
      </c>
      <c r="L399" s="384"/>
      <c r="M399" s="369">
        <v>2025</v>
      </c>
    </row>
    <row r="400" spans="1:13" ht="38.25" x14ac:dyDescent="0.2">
      <c r="A400" s="13">
        <v>392</v>
      </c>
      <c r="B400" s="13">
        <v>61</v>
      </c>
      <c r="C400" s="30" t="s">
        <v>415</v>
      </c>
      <c r="D400" s="29" t="s">
        <v>17</v>
      </c>
      <c r="E400" s="31">
        <v>0.27</v>
      </c>
      <c r="F400" s="31">
        <v>0</v>
      </c>
      <c r="G400" s="31">
        <v>0.27</v>
      </c>
      <c r="H400" s="32" t="s">
        <v>838</v>
      </c>
      <c r="I400" s="29" t="s">
        <v>62</v>
      </c>
      <c r="J400" s="33"/>
      <c r="K400" s="34">
        <v>0</v>
      </c>
      <c r="L400" s="384"/>
      <c r="M400" s="369">
        <v>0</v>
      </c>
    </row>
    <row r="401" spans="1:13" ht="25.5" x14ac:dyDescent="0.2">
      <c r="A401" s="13">
        <v>393</v>
      </c>
      <c r="B401" s="13">
        <v>62</v>
      </c>
      <c r="C401" s="30" t="s">
        <v>64</v>
      </c>
      <c r="D401" s="29" t="s">
        <v>17</v>
      </c>
      <c r="E401" s="31">
        <v>0.28000000000000003</v>
      </c>
      <c r="F401" s="31">
        <v>0</v>
      </c>
      <c r="G401" s="31">
        <v>0.28000000000000003</v>
      </c>
      <c r="H401" s="32" t="s">
        <v>839</v>
      </c>
      <c r="I401" s="29" t="s">
        <v>62</v>
      </c>
      <c r="J401" s="33"/>
      <c r="K401" s="34">
        <v>0</v>
      </c>
      <c r="L401" s="384"/>
      <c r="M401" s="369">
        <v>2025</v>
      </c>
    </row>
    <row r="402" spans="1:13" ht="38.25" x14ac:dyDescent="0.2">
      <c r="A402" s="13">
        <v>394</v>
      </c>
      <c r="B402" s="13">
        <v>63</v>
      </c>
      <c r="C402" s="30" t="s">
        <v>416</v>
      </c>
      <c r="D402" s="29" t="s">
        <v>17</v>
      </c>
      <c r="E402" s="31">
        <v>0.29699999999999999</v>
      </c>
      <c r="F402" s="31">
        <v>0</v>
      </c>
      <c r="G402" s="31">
        <v>0.3</v>
      </c>
      <c r="H402" s="32" t="s">
        <v>637</v>
      </c>
      <c r="I402" s="29" t="s">
        <v>62</v>
      </c>
      <c r="J402" s="33"/>
      <c r="K402" s="34">
        <v>0</v>
      </c>
      <c r="L402" s="384"/>
      <c r="M402" s="369">
        <v>0</v>
      </c>
    </row>
    <row r="403" spans="1:13" ht="25.5" x14ac:dyDescent="0.2">
      <c r="A403" s="13">
        <v>395</v>
      </c>
      <c r="B403" s="13">
        <v>64</v>
      </c>
      <c r="C403" s="30" t="s">
        <v>417</v>
      </c>
      <c r="D403" s="29" t="s">
        <v>17</v>
      </c>
      <c r="E403" s="31">
        <v>0.33300000000000002</v>
      </c>
      <c r="F403" s="31">
        <v>0</v>
      </c>
      <c r="G403" s="31">
        <v>0.33</v>
      </c>
      <c r="H403" s="32" t="s">
        <v>840</v>
      </c>
      <c r="I403" s="29" t="s">
        <v>62</v>
      </c>
      <c r="J403" s="33"/>
      <c r="K403" s="34">
        <v>0</v>
      </c>
      <c r="L403" s="384"/>
      <c r="M403" s="369">
        <v>0</v>
      </c>
    </row>
    <row r="404" spans="1:13" ht="25.5" x14ac:dyDescent="0.2">
      <c r="A404" s="13">
        <v>396</v>
      </c>
      <c r="B404" s="13">
        <v>65</v>
      </c>
      <c r="C404" s="30" t="s">
        <v>418</v>
      </c>
      <c r="D404" s="29" t="s">
        <v>17</v>
      </c>
      <c r="E404" s="31">
        <v>0.34</v>
      </c>
      <c r="F404" s="31">
        <v>0</v>
      </c>
      <c r="G404" s="31">
        <v>0.34</v>
      </c>
      <c r="H404" s="32" t="s">
        <v>841</v>
      </c>
      <c r="I404" s="29" t="s">
        <v>62</v>
      </c>
      <c r="J404" s="33"/>
      <c r="K404" s="34">
        <v>0</v>
      </c>
      <c r="L404" s="384"/>
      <c r="M404" s="369">
        <v>2025</v>
      </c>
    </row>
    <row r="405" spans="1:13" ht="25.5" x14ac:dyDescent="0.2">
      <c r="A405" s="13">
        <v>397</v>
      </c>
      <c r="B405" s="13">
        <v>66</v>
      </c>
      <c r="C405" s="30" t="s">
        <v>419</v>
      </c>
      <c r="D405" s="29" t="s">
        <v>17</v>
      </c>
      <c r="E405" s="31">
        <v>0.35</v>
      </c>
      <c r="F405" s="31">
        <v>0</v>
      </c>
      <c r="G405" s="31">
        <v>0.35</v>
      </c>
      <c r="H405" s="32" t="s">
        <v>842</v>
      </c>
      <c r="I405" s="29" t="s">
        <v>62</v>
      </c>
      <c r="J405" s="33"/>
      <c r="K405" s="34">
        <v>0</v>
      </c>
      <c r="L405" s="384"/>
      <c r="M405" s="369">
        <v>2025</v>
      </c>
    </row>
    <row r="406" spans="1:13" ht="25.5" x14ac:dyDescent="0.2">
      <c r="A406" s="13">
        <v>398</v>
      </c>
      <c r="B406" s="13">
        <v>67</v>
      </c>
      <c r="C406" s="30" t="s">
        <v>420</v>
      </c>
      <c r="D406" s="29" t="s">
        <v>17</v>
      </c>
      <c r="E406" s="31">
        <v>0.35</v>
      </c>
      <c r="F406" s="31">
        <v>0</v>
      </c>
      <c r="G406" s="31">
        <v>0.35</v>
      </c>
      <c r="H406" s="32" t="s">
        <v>647</v>
      </c>
      <c r="I406" s="29" t="s">
        <v>62</v>
      </c>
      <c r="J406" s="33"/>
      <c r="K406" s="34">
        <v>0</v>
      </c>
      <c r="L406" s="384"/>
      <c r="M406" s="369">
        <v>0</v>
      </c>
    </row>
    <row r="407" spans="1:13" ht="25.5" x14ac:dyDescent="0.2">
      <c r="A407" s="13">
        <v>399</v>
      </c>
      <c r="B407" s="13">
        <v>68</v>
      </c>
      <c r="C407" s="30" t="s">
        <v>421</v>
      </c>
      <c r="D407" s="29" t="s">
        <v>17</v>
      </c>
      <c r="E407" s="31">
        <v>0.41399999999999998</v>
      </c>
      <c r="F407" s="31">
        <v>0</v>
      </c>
      <c r="G407" s="31">
        <v>0.41</v>
      </c>
      <c r="H407" s="32" t="s">
        <v>843</v>
      </c>
      <c r="I407" s="29" t="s">
        <v>62</v>
      </c>
      <c r="J407" s="33"/>
      <c r="K407" s="34">
        <v>0</v>
      </c>
      <c r="L407" s="384"/>
      <c r="M407" s="369">
        <v>0</v>
      </c>
    </row>
    <row r="408" spans="1:13" ht="38.25" x14ac:dyDescent="0.2">
      <c r="A408" s="13">
        <v>400</v>
      </c>
      <c r="B408" s="13">
        <v>69</v>
      </c>
      <c r="C408" s="30" t="s">
        <v>422</v>
      </c>
      <c r="D408" s="29" t="s">
        <v>17</v>
      </c>
      <c r="E408" s="31">
        <v>0.45</v>
      </c>
      <c r="F408" s="31">
        <v>0</v>
      </c>
      <c r="G408" s="31">
        <v>0.45</v>
      </c>
      <c r="H408" s="32" t="s">
        <v>844</v>
      </c>
      <c r="I408" s="29" t="s">
        <v>62</v>
      </c>
      <c r="J408" s="33"/>
      <c r="K408" s="34">
        <v>0</v>
      </c>
      <c r="L408" s="384"/>
      <c r="M408" s="369">
        <v>0</v>
      </c>
    </row>
    <row r="409" spans="1:13" ht="25.5" x14ac:dyDescent="0.2">
      <c r="A409" s="13">
        <v>401</v>
      </c>
      <c r="B409" s="13">
        <v>70</v>
      </c>
      <c r="C409" s="30" t="s">
        <v>423</v>
      </c>
      <c r="D409" s="29" t="s">
        <v>17</v>
      </c>
      <c r="E409" s="31">
        <v>0.45</v>
      </c>
      <c r="F409" s="31">
        <v>0</v>
      </c>
      <c r="G409" s="31">
        <v>0.45</v>
      </c>
      <c r="H409" s="32" t="s">
        <v>844</v>
      </c>
      <c r="I409" s="29" t="s">
        <v>62</v>
      </c>
      <c r="J409" s="33"/>
      <c r="K409" s="34">
        <v>0</v>
      </c>
      <c r="L409" s="384"/>
      <c r="M409" s="369">
        <v>0</v>
      </c>
    </row>
    <row r="410" spans="1:13" ht="25.5" x14ac:dyDescent="0.2">
      <c r="A410" s="13">
        <v>402</v>
      </c>
      <c r="B410" s="13">
        <v>71</v>
      </c>
      <c r="C410" s="30" t="s">
        <v>65</v>
      </c>
      <c r="D410" s="29" t="s">
        <v>17</v>
      </c>
      <c r="E410" s="31">
        <v>0.48</v>
      </c>
      <c r="F410" s="31">
        <v>0</v>
      </c>
      <c r="G410" s="31">
        <v>0.48</v>
      </c>
      <c r="H410" s="32" t="s">
        <v>845</v>
      </c>
      <c r="I410" s="29" t="s">
        <v>62</v>
      </c>
      <c r="J410" s="33"/>
      <c r="K410" s="34">
        <v>0</v>
      </c>
      <c r="L410" s="384"/>
      <c r="M410" s="369">
        <v>2025</v>
      </c>
    </row>
    <row r="411" spans="1:13" ht="25.5" x14ac:dyDescent="0.2">
      <c r="A411" s="13">
        <v>403</v>
      </c>
      <c r="B411" s="13">
        <v>72</v>
      </c>
      <c r="C411" s="30" t="s">
        <v>424</v>
      </c>
      <c r="D411" s="29" t="s">
        <v>17</v>
      </c>
      <c r="E411" s="31">
        <v>0.495</v>
      </c>
      <c r="F411" s="31">
        <v>0</v>
      </c>
      <c r="G411" s="31">
        <v>0.5</v>
      </c>
      <c r="H411" s="32" t="s">
        <v>670</v>
      </c>
      <c r="I411" s="29" t="s">
        <v>62</v>
      </c>
      <c r="J411" s="33"/>
      <c r="K411" s="34">
        <v>0</v>
      </c>
      <c r="L411" s="384"/>
      <c r="M411" s="369">
        <v>0</v>
      </c>
    </row>
    <row r="412" spans="1:13" x14ac:dyDescent="0.2">
      <c r="A412" s="13">
        <v>404</v>
      </c>
      <c r="B412" s="13">
        <v>73</v>
      </c>
      <c r="C412" s="30" t="s">
        <v>67</v>
      </c>
      <c r="D412" s="29" t="s">
        <v>17</v>
      </c>
      <c r="E412" s="31">
        <v>0.5</v>
      </c>
      <c r="F412" s="31">
        <v>0</v>
      </c>
      <c r="G412" s="31">
        <v>0.5</v>
      </c>
      <c r="H412" s="32" t="s">
        <v>846</v>
      </c>
      <c r="I412" s="29" t="s">
        <v>62</v>
      </c>
      <c r="J412" s="33"/>
      <c r="K412" s="34">
        <v>0</v>
      </c>
      <c r="L412" s="384"/>
      <c r="M412" s="369">
        <v>2025</v>
      </c>
    </row>
    <row r="413" spans="1:13" ht="25.5" x14ac:dyDescent="0.2">
      <c r="A413" s="13">
        <v>405</v>
      </c>
      <c r="B413" s="13">
        <v>74</v>
      </c>
      <c r="C413" s="30" t="s">
        <v>425</v>
      </c>
      <c r="D413" s="29" t="s">
        <v>17</v>
      </c>
      <c r="E413" s="31">
        <v>0.5</v>
      </c>
      <c r="F413" s="31">
        <v>0</v>
      </c>
      <c r="G413" s="31">
        <v>0.5</v>
      </c>
      <c r="H413" s="32" t="s">
        <v>847</v>
      </c>
      <c r="I413" s="29" t="s">
        <v>62</v>
      </c>
      <c r="J413" s="33"/>
      <c r="K413" s="34">
        <v>0</v>
      </c>
      <c r="L413" s="384"/>
      <c r="M413" s="369">
        <v>0</v>
      </c>
    </row>
    <row r="414" spans="1:13" ht="25.5" x14ac:dyDescent="0.2">
      <c r="A414" s="13">
        <v>406</v>
      </c>
      <c r="B414" s="13">
        <v>75</v>
      </c>
      <c r="C414" s="30" t="s">
        <v>63</v>
      </c>
      <c r="D414" s="29" t="s">
        <v>17</v>
      </c>
      <c r="E414" s="31">
        <v>0.5</v>
      </c>
      <c r="F414" s="31">
        <v>0</v>
      </c>
      <c r="G414" s="31">
        <v>0.5</v>
      </c>
      <c r="H414" s="32" t="s">
        <v>788</v>
      </c>
      <c r="I414" s="29" t="s">
        <v>62</v>
      </c>
      <c r="J414" s="33"/>
      <c r="K414" s="34">
        <v>0</v>
      </c>
      <c r="L414" s="384"/>
      <c r="M414" s="369">
        <v>2025</v>
      </c>
    </row>
    <row r="415" spans="1:13" ht="25.5" x14ac:dyDescent="0.2">
      <c r="A415" s="13">
        <v>407</v>
      </c>
      <c r="B415" s="13">
        <v>76</v>
      </c>
      <c r="C415" s="30" t="s">
        <v>426</v>
      </c>
      <c r="D415" s="29" t="s">
        <v>17</v>
      </c>
      <c r="E415" s="31">
        <v>0.57499999999999996</v>
      </c>
      <c r="F415" s="31">
        <v>0</v>
      </c>
      <c r="G415" s="31">
        <v>0.57999999999999996</v>
      </c>
      <c r="H415" s="32" t="s">
        <v>848</v>
      </c>
      <c r="I415" s="29" t="s">
        <v>62</v>
      </c>
      <c r="J415" s="33"/>
      <c r="K415" s="34">
        <v>0</v>
      </c>
      <c r="L415" s="384"/>
      <c r="M415" s="369">
        <v>0</v>
      </c>
    </row>
    <row r="416" spans="1:13" ht="25.5" x14ac:dyDescent="0.2">
      <c r="A416" s="13">
        <v>408</v>
      </c>
      <c r="B416" s="13">
        <v>77</v>
      </c>
      <c r="C416" s="30" t="s">
        <v>134</v>
      </c>
      <c r="D416" s="29" t="s">
        <v>17</v>
      </c>
      <c r="E416" s="31">
        <v>0.7</v>
      </c>
      <c r="F416" s="31">
        <v>0</v>
      </c>
      <c r="G416" s="31">
        <v>0.7</v>
      </c>
      <c r="H416" s="32" t="s">
        <v>849</v>
      </c>
      <c r="I416" s="29" t="s">
        <v>62</v>
      </c>
      <c r="J416" s="33"/>
      <c r="K416" s="34">
        <v>0</v>
      </c>
      <c r="L416" s="384"/>
      <c r="M416" s="369">
        <v>2025</v>
      </c>
    </row>
    <row r="417" spans="1:13" ht="25.5" x14ac:dyDescent="0.2">
      <c r="A417" s="13">
        <v>409</v>
      </c>
      <c r="B417" s="13">
        <v>78</v>
      </c>
      <c r="C417" s="30" t="s">
        <v>66</v>
      </c>
      <c r="D417" s="29" t="s">
        <v>17</v>
      </c>
      <c r="E417" s="31">
        <v>0.72</v>
      </c>
      <c r="F417" s="31">
        <v>0</v>
      </c>
      <c r="G417" s="31">
        <v>0.72</v>
      </c>
      <c r="H417" s="32" t="s">
        <v>850</v>
      </c>
      <c r="I417" s="29" t="s">
        <v>62</v>
      </c>
      <c r="J417" s="33"/>
      <c r="K417" s="34">
        <v>0</v>
      </c>
      <c r="L417" s="384"/>
      <c r="M417" s="369">
        <v>2025</v>
      </c>
    </row>
    <row r="418" spans="1:13" ht="25.5" x14ac:dyDescent="0.2">
      <c r="A418" s="13">
        <v>410</v>
      </c>
      <c r="B418" s="13">
        <v>79</v>
      </c>
      <c r="C418" s="30" t="s">
        <v>169</v>
      </c>
      <c r="D418" s="29" t="s">
        <v>17</v>
      </c>
      <c r="E418" s="31">
        <v>0.75</v>
      </c>
      <c r="F418" s="31">
        <v>0</v>
      </c>
      <c r="G418" s="31">
        <v>0.75</v>
      </c>
      <c r="H418" s="32" t="s">
        <v>851</v>
      </c>
      <c r="I418" s="29" t="s">
        <v>62</v>
      </c>
      <c r="J418" s="33"/>
      <c r="K418" s="34">
        <v>0</v>
      </c>
      <c r="L418" s="384"/>
      <c r="M418" s="369">
        <v>2025</v>
      </c>
    </row>
    <row r="419" spans="1:13" ht="25.5" x14ac:dyDescent="0.2">
      <c r="A419" s="13">
        <v>411</v>
      </c>
      <c r="B419" s="13">
        <v>80</v>
      </c>
      <c r="C419" s="30" t="s">
        <v>168</v>
      </c>
      <c r="D419" s="29" t="s">
        <v>17</v>
      </c>
      <c r="E419" s="31">
        <v>0.8</v>
      </c>
      <c r="F419" s="31">
        <v>0</v>
      </c>
      <c r="G419" s="31">
        <v>0.8</v>
      </c>
      <c r="H419" s="32" t="s">
        <v>852</v>
      </c>
      <c r="I419" s="29" t="s">
        <v>62</v>
      </c>
      <c r="J419" s="33"/>
      <c r="K419" s="34">
        <v>0</v>
      </c>
      <c r="L419" s="384"/>
      <c r="M419" s="369">
        <v>2025</v>
      </c>
    </row>
    <row r="420" spans="1:13" ht="51" x14ac:dyDescent="0.2">
      <c r="A420" s="13">
        <v>412</v>
      </c>
      <c r="B420" s="13">
        <v>81</v>
      </c>
      <c r="C420" s="30" t="s">
        <v>427</v>
      </c>
      <c r="D420" s="29" t="s">
        <v>17</v>
      </c>
      <c r="E420" s="31">
        <v>0.9</v>
      </c>
      <c r="F420" s="31">
        <v>0</v>
      </c>
      <c r="G420" s="31">
        <v>0.9</v>
      </c>
      <c r="H420" s="32" t="s">
        <v>853</v>
      </c>
      <c r="I420" s="29" t="s">
        <v>62</v>
      </c>
      <c r="J420" s="33"/>
      <c r="K420" s="34">
        <v>0</v>
      </c>
      <c r="L420" s="384"/>
      <c r="M420" s="369">
        <v>0</v>
      </c>
    </row>
    <row r="421" spans="1:13" ht="38.25" x14ac:dyDescent="0.2">
      <c r="A421" s="13">
        <v>413</v>
      </c>
      <c r="B421" s="13">
        <v>82</v>
      </c>
      <c r="C421" s="30" t="s">
        <v>428</v>
      </c>
      <c r="D421" s="29" t="s">
        <v>17</v>
      </c>
      <c r="E421" s="31">
        <v>0.9</v>
      </c>
      <c r="F421" s="31">
        <v>0</v>
      </c>
      <c r="G421" s="31">
        <v>0.9</v>
      </c>
      <c r="H421" s="32" t="s">
        <v>853</v>
      </c>
      <c r="I421" s="29" t="s">
        <v>62</v>
      </c>
      <c r="J421" s="33"/>
      <c r="K421" s="34">
        <v>0</v>
      </c>
      <c r="L421" s="384"/>
      <c r="M421" s="369">
        <v>0</v>
      </c>
    </row>
    <row r="422" spans="1:13" ht="25.5" x14ac:dyDescent="0.2">
      <c r="A422" s="13">
        <v>414</v>
      </c>
      <c r="B422" s="13">
        <v>83</v>
      </c>
      <c r="C422" s="30" t="s">
        <v>429</v>
      </c>
      <c r="D422" s="29" t="s">
        <v>17</v>
      </c>
      <c r="E422" s="31">
        <v>0.95</v>
      </c>
      <c r="F422" s="31">
        <v>0</v>
      </c>
      <c r="G422" s="31">
        <v>0.95</v>
      </c>
      <c r="H422" s="32" t="s">
        <v>854</v>
      </c>
      <c r="I422" s="29" t="s">
        <v>62</v>
      </c>
      <c r="J422" s="33"/>
      <c r="K422" s="34">
        <v>0</v>
      </c>
      <c r="L422" s="384"/>
      <c r="M422" s="369">
        <v>0</v>
      </c>
    </row>
    <row r="423" spans="1:13" ht="38.25" x14ac:dyDescent="0.2">
      <c r="A423" s="13">
        <v>415</v>
      </c>
      <c r="B423" s="13">
        <v>84</v>
      </c>
      <c r="C423" s="30" t="s">
        <v>159</v>
      </c>
      <c r="D423" s="29" t="s">
        <v>17</v>
      </c>
      <c r="E423" s="31">
        <v>0.99</v>
      </c>
      <c r="F423" s="31">
        <v>0</v>
      </c>
      <c r="G423" s="31">
        <v>0.99</v>
      </c>
      <c r="H423" s="32" t="s">
        <v>696</v>
      </c>
      <c r="I423" s="29" t="s">
        <v>62</v>
      </c>
      <c r="J423" s="33"/>
      <c r="K423" s="34">
        <v>0</v>
      </c>
      <c r="L423" s="384"/>
      <c r="M423" s="369">
        <v>2025</v>
      </c>
    </row>
    <row r="424" spans="1:13" ht="25.5" x14ac:dyDescent="0.2">
      <c r="A424" s="13">
        <v>416</v>
      </c>
      <c r="B424" s="13">
        <v>85</v>
      </c>
      <c r="C424" s="30" t="s">
        <v>430</v>
      </c>
      <c r="D424" s="29" t="s">
        <v>17</v>
      </c>
      <c r="E424" s="31">
        <v>0.99</v>
      </c>
      <c r="F424" s="31">
        <v>0</v>
      </c>
      <c r="G424" s="31">
        <v>0.99</v>
      </c>
      <c r="H424" s="32" t="s">
        <v>855</v>
      </c>
      <c r="I424" s="29" t="s">
        <v>62</v>
      </c>
      <c r="J424" s="33"/>
      <c r="K424" s="34">
        <v>0</v>
      </c>
      <c r="L424" s="384"/>
      <c r="M424" s="369">
        <v>0</v>
      </c>
    </row>
    <row r="425" spans="1:13" ht="38.25" x14ac:dyDescent="0.2">
      <c r="A425" s="13">
        <v>417</v>
      </c>
      <c r="B425" s="13">
        <v>86</v>
      </c>
      <c r="C425" s="30" t="s">
        <v>431</v>
      </c>
      <c r="D425" s="29" t="s">
        <v>17</v>
      </c>
      <c r="E425" s="31">
        <v>1.1499999999999999</v>
      </c>
      <c r="F425" s="31">
        <v>0</v>
      </c>
      <c r="G425" s="31">
        <v>1.1499999999999999</v>
      </c>
      <c r="H425" s="32" t="s">
        <v>856</v>
      </c>
      <c r="I425" s="29" t="s">
        <v>62</v>
      </c>
      <c r="J425" s="33"/>
      <c r="K425" s="34">
        <v>0</v>
      </c>
      <c r="L425" s="384"/>
      <c r="M425" s="369">
        <v>0</v>
      </c>
    </row>
    <row r="426" spans="1:13" ht="25.5" x14ac:dyDescent="0.2">
      <c r="A426" s="13">
        <v>418</v>
      </c>
      <c r="B426" s="13">
        <v>87</v>
      </c>
      <c r="C426" s="30" t="s">
        <v>432</v>
      </c>
      <c r="D426" s="29" t="s">
        <v>17</v>
      </c>
      <c r="E426" s="31">
        <v>1.17</v>
      </c>
      <c r="F426" s="31">
        <v>0</v>
      </c>
      <c r="G426" s="31">
        <v>1.17</v>
      </c>
      <c r="H426" s="32" t="s">
        <v>2055</v>
      </c>
      <c r="I426" s="29" t="s">
        <v>62</v>
      </c>
      <c r="J426" s="33"/>
      <c r="K426" s="34">
        <v>0</v>
      </c>
      <c r="L426" s="384"/>
      <c r="M426" s="369">
        <v>0</v>
      </c>
    </row>
    <row r="427" spans="1:13" ht="25.5" x14ac:dyDescent="0.2">
      <c r="A427" s="13">
        <v>419</v>
      </c>
      <c r="B427" s="13">
        <v>88</v>
      </c>
      <c r="C427" s="30" t="s">
        <v>433</v>
      </c>
      <c r="D427" s="29" t="s">
        <v>17</v>
      </c>
      <c r="E427" s="31">
        <v>1.2</v>
      </c>
      <c r="F427" s="31">
        <v>0</v>
      </c>
      <c r="G427" s="31">
        <v>1.2</v>
      </c>
      <c r="H427" s="32" t="s">
        <v>2056</v>
      </c>
      <c r="I427" s="29" t="s">
        <v>62</v>
      </c>
      <c r="J427" s="33"/>
      <c r="K427" s="34">
        <v>0</v>
      </c>
      <c r="L427" s="384"/>
      <c r="M427" s="369">
        <v>0</v>
      </c>
    </row>
    <row r="428" spans="1:13" ht="25.5" x14ac:dyDescent="0.2">
      <c r="A428" s="13">
        <v>420</v>
      </c>
      <c r="B428" s="13">
        <v>89</v>
      </c>
      <c r="C428" s="30" t="s">
        <v>434</v>
      </c>
      <c r="D428" s="29" t="s">
        <v>17</v>
      </c>
      <c r="E428" s="31">
        <v>1.26</v>
      </c>
      <c r="F428" s="31">
        <v>0</v>
      </c>
      <c r="G428" s="31">
        <v>1.26</v>
      </c>
      <c r="H428" s="32" t="s">
        <v>2057</v>
      </c>
      <c r="I428" s="29" t="s">
        <v>62</v>
      </c>
      <c r="J428" s="33"/>
      <c r="K428" s="34">
        <v>0</v>
      </c>
      <c r="L428" s="384"/>
      <c r="M428" s="369">
        <v>0</v>
      </c>
    </row>
    <row r="429" spans="1:13" ht="25.5" x14ac:dyDescent="0.2">
      <c r="A429" s="13">
        <v>421</v>
      </c>
      <c r="B429" s="13">
        <v>90</v>
      </c>
      <c r="C429" s="30" t="s">
        <v>435</v>
      </c>
      <c r="D429" s="29" t="s">
        <v>17</v>
      </c>
      <c r="E429" s="31">
        <v>1.47</v>
      </c>
      <c r="F429" s="31">
        <v>0</v>
      </c>
      <c r="G429" s="31">
        <v>1.47</v>
      </c>
      <c r="H429" s="32" t="s">
        <v>2058</v>
      </c>
      <c r="I429" s="29" t="s">
        <v>62</v>
      </c>
      <c r="J429" s="33"/>
      <c r="K429" s="34">
        <v>0</v>
      </c>
      <c r="L429" s="384"/>
      <c r="M429" s="369">
        <v>0</v>
      </c>
    </row>
    <row r="430" spans="1:13" ht="38.25" x14ac:dyDescent="0.2">
      <c r="A430" s="13">
        <v>422</v>
      </c>
      <c r="B430" s="13">
        <v>91</v>
      </c>
      <c r="C430" s="30" t="s">
        <v>167</v>
      </c>
      <c r="D430" s="29" t="s">
        <v>17</v>
      </c>
      <c r="E430" s="31">
        <v>1.62</v>
      </c>
      <c r="F430" s="31">
        <v>0</v>
      </c>
      <c r="G430" s="31">
        <v>1.62</v>
      </c>
      <c r="H430" s="32" t="s">
        <v>861</v>
      </c>
      <c r="I430" s="29" t="s">
        <v>62</v>
      </c>
      <c r="J430" s="33"/>
      <c r="K430" s="34">
        <v>0</v>
      </c>
      <c r="L430" s="384"/>
      <c r="M430" s="369">
        <v>2025</v>
      </c>
    </row>
    <row r="431" spans="1:13" ht="25.5" x14ac:dyDescent="0.2">
      <c r="A431" s="13">
        <v>423</v>
      </c>
      <c r="B431" s="13">
        <v>92</v>
      </c>
      <c r="C431" s="30" t="s">
        <v>436</v>
      </c>
      <c r="D431" s="29" t="s">
        <v>17</v>
      </c>
      <c r="E431" s="31">
        <v>1.89</v>
      </c>
      <c r="F431" s="31">
        <v>0</v>
      </c>
      <c r="G431" s="31">
        <v>1.89</v>
      </c>
      <c r="H431" s="32" t="s">
        <v>862</v>
      </c>
      <c r="I431" s="29" t="s">
        <v>62</v>
      </c>
      <c r="J431" s="33"/>
      <c r="K431" s="34">
        <v>0</v>
      </c>
      <c r="L431" s="384"/>
      <c r="M431" s="369">
        <v>0</v>
      </c>
    </row>
    <row r="432" spans="1:13" ht="25.5" x14ac:dyDescent="0.2">
      <c r="A432" s="13">
        <v>424</v>
      </c>
      <c r="B432" s="13">
        <v>93</v>
      </c>
      <c r="C432" s="30" t="s">
        <v>437</v>
      </c>
      <c r="D432" s="29" t="s">
        <v>17</v>
      </c>
      <c r="E432" s="31">
        <v>2.25</v>
      </c>
      <c r="F432" s="31">
        <v>0</v>
      </c>
      <c r="G432" s="31">
        <v>2.25</v>
      </c>
      <c r="H432" s="32" t="s">
        <v>863</v>
      </c>
      <c r="I432" s="29" t="s">
        <v>62</v>
      </c>
      <c r="J432" s="33"/>
      <c r="K432" s="34">
        <v>0</v>
      </c>
      <c r="L432" s="384"/>
      <c r="M432" s="369">
        <v>0</v>
      </c>
    </row>
    <row r="433" spans="1:13" ht="25.5" x14ac:dyDescent="0.2">
      <c r="A433" s="13">
        <v>425</v>
      </c>
      <c r="B433" s="13">
        <v>94</v>
      </c>
      <c r="C433" s="30" t="s">
        <v>438</v>
      </c>
      <c r="D433" s="29" t="s">
        <v>17</v>
      </c>
      <c r="E433" s="31">
        <v>2.2679999999999998</v>
      </c>
      <c r="F433" s="31">
        <v>0</v>
      </c>
      <c r="G433" s="31">
        <v>2.27</v>
      </c>
      <c r="H433" s="32" t="s">
        <v>864</v>
      </c>
      <c r="I433" s="29" t="s">
        <v>62</v>
      </c>
      <c r="J433" s="33"/>
      <c r="K433" s="34">
        <v>0</v>
      </c>
      <c r="L433" s="384"/>
      <c r="M433" s="369">
        <v>0</v>
      </c>
    </row>
    <row r="434" spans="1:13" ht="25.5" x14ac:dyDescent="0.2">
      <c r="A434" s="13">
        <v>426</v>
      </c>
      <c r="B434" s="13">
        <v>95</v>
      </c>
      <c r="C434" s="30" t="s">
        <v>1867</v>
      </c>
      <c r="D434" s="29" t="s">
        <v>17</v>
      </c>
      <c r="E434" s="31">
        <v>3.1</v>
      </c>
      <c r="F434" s="31">
        <v>0</v>
      </c>
      <c r="G434" s="31">
        <v>3.1</v>
      </c>
      <c r="H434" s="32" t="s">
        <v>1866</v>
      </c>
      <c r="I434" s="29" t="s">
        <v>62</v>
      </c>
      <c r="J434" s="33"/>
      <c r="K434" s="34" t="s">
        <v>34</v>
      </c>
      <c r="L434" s="384"/>
      <c r="M434" s="369">
        <v>0</v>
      </c>
    </row>
    <row r="435" spans="1:13" ht="25.5" x14ac:dyDescent="0.2">
      <c r="A435" s="13">
        <v>427</v>
      </c>
      <c r="B435" s="13">
        <v>96</v>
      </c>
      <c r="C435" s="30" t="s">
        <v>439</v>
      </c>
      <c r="D435" s="29" t="s">
        <v>17</v>
      </c>
      <c r="E435" s="31">
        <v>5</v>
      </c>
      <c r="F435" s="31">
        <v>0</v>
      </c>
      <c r="G435" s="31">
        <v>5</v>
      </c>
      <c r="H435" s="32" t="s">
        <v>2059</v>
      </c>
      <c r="I435" s="29" t="s">
        <v>62</v>
      </c>
      <c r="J435" s="33"/>
      <c r="K435" s="34">
        <v>0</v>
      </c>
      <c r="L435" s="384"/>
      <c r="M435" s="369">
        <v>0</v>
      </c>
    </row>
    <row r="436" spans="1:13" ht="38.25" x14ac:dyDescent="0.2">
      <c r="A436" s="13">
        <v>428</v>
      </c>
      <c r="B436" s="13">
        <v>97</v>
      </c>
      <c r="C436" s="30" t="s">
        <v>71</v>
      </c>
      <c r="D436" s="29" t="s">
        <v>17</v>
      </c>
      <c r="E436" s="31">
        <v>0.1</v>
      </c>
      <c r="F436" s="31">
        <v>0</v>
      </c>
      <c r="G436" s="31">
        <v>0.1</v>
      </c>
      <c r="H436" s="32" t="s">
        <v>712</v>
      </c>
      <c r="I436" s="29" t="s">
        <v>70</v>
      </c>
      <c r="J436" s="33"/>
      <c r="K436" s="34">
        <v>0</v>
      </c>
      <c r="L436" s="384"/>
      <c r="M436" s="369">
        <v>2025</v>
      </c>
    </row>
    <row r="437" spans="1:13" ht="25.5" x14ac:dyDescent="0.2">
      <c r="A437" s="13">
        <v>429</v>
      </c>
      <c r="B437" s="13">
        <v>98</v>
      </c>
      <c r="C437" s="30" t="s">
        <v>440</v>
      </c>
      <c r="D437" s="29" t="s">
        <v>17</v>
      </c>
      <c r="E437" s="31">
        <v>0.12</v>
      </c>
      <c r="F437" s="31">
        <v>0</v>
      </c>
      <c r="G437" s="31">
        <v>0.12</v>
      </c>
      <c r="H437" s="32" t="s">
        <v>866</v>
      </c>
      <c r="I437" s="29" t="s">
        <v>70</v>
      </c>
      <c r="J437" s="33"/>
      <c r="K437" s="34">
        <v>0</v>
      </c>
      <c r="L437" s="384"/>
      <c r="M437" s="369">
        <v>0</v>
      </c>
    </row>
    <row r="438" spans="1:13" ht="51" x14ac:dyDescent="0.2">
      <c r="A438" s="13">
        <v>430</v>
      </c>
      <c r="B438" s="13">
        <v>99</v>
      </c>
      <c r="C438" s="30" t="s">
        <v>73</v>
      </c>
      <c r="D438" s="29" t="s">
        <v>17</v>
      </c>
      <c r="E438" s="31">
        <v>0.21</v>
      </c>
      <c r="F438" s="31">
        <v>0</v>
      </c>
      <c r="G438" s="31">
        <v>0.21</v>
      </c>
      <c r="H438" s="32" t="s">
        <v>867</v>
      </c>
      <c r="I438" s="29" t="s">
        <v>70</v>
      </c>
      <c r="J438" s="33"/>
      <c r="K438" s="34">
        <v>0</v>
      </c>
      <c r="L438" s="384"/>
      <c r="M438" s="369">
        <v>2025</v>
      </c>
    </row>
    <row r="439" spans="1:13" ht="25.5" x14ac:dyDescent="0.2">
      <c r="A439" s="13">
        <v>431</v>
      </c>
      <c r="B439" s="13">
        <v>100</v>
      </c>
      <c r="C439" s="30" t="s">
        <v>72</v>
      </c>
      <c r="D439" s="29" t="s">
        <v>17</v>
      </c>
      <c r="E439" s="31">
        <v>0.27</v>
      </c>
      <c r="F439" s="31">
        <v>0</v>
      </c>
      <c r="G439" s="31">
        <v>0.27</v>
      </c>
      <c r="H439" s="32" t="s">
        <v>868</v>
      </c>
      <c r="I439" s="29" t="s">
        <v>70</v>
      </c>
      <c r="J439" s="33"/>
      <c r="K439" s="34">
        <v>0</v>
      </c>
      <c r="L439" s="384"/>
      <c r="M439" s="369">
        <v>2025</v>
      </c>
    </row>
    <row r="440" spans="1:13" ht="25.5" x14ac:dyDescent="0.2">
      <c r="A440" s="13">
        <v>432</v>
      </c>
      <c r="B440" s="13">
        <v>101</v>
      </c>
      <c r="C440" s="30" t="s">
        <v>169</v>
      </c>
      <c r="D440" s="29" t="s">
        <v>17</v>
      </c>
      <c r="E440" s="31">
        <v>0.75</v>
      </c>
      <c r="F440" s="31">
        <v>0</v>
      </c>
      <c r="G440" s="31">
        <v>0.75</v>
      </c>
      <c r="H440" s="32" t="s">
        <v>869</v>
      </c>
      <c r="I440" s="29" t="s">
        <v>70</v>
      </c>
      <c r="J440" s="33"/>
      <c r="K440" s="34">
        <v>0</v>
      </c>
      <c r="L440" s="384"/>
      <c r="M440" s="369">
        <v>2025</v>
      </c>
    </row>
    <row r="441" spans="1:13" ht="25.5" x14ac:dyDescent="0.2">
      <c r="A441" s="13">
        <v>433</v>
      </c>
      <c r="B441" s="13">
        <v>102</v>
      </c>
      <c r="C441" s="30" t="s">
        <v>441</v>
      </c>
      <c r="D441" s="29" t="s">
        <v>17</v>
      </c>
      <c r="E441" s="31">
        <v>5</v>
      </c>
      <c r="F441" s="31">
        <v>0</v>
      </c>
      <c r="G441" s="31">
        <v>5</v>
      </c>
      <c r="H441" s="32" t="s">
        <v>1920</v>
      </c>
      <c r="I441" s="29" t="s">
        <v>53</v>
      </c>
      <c r="J441" s="33"/>
      <c r="K441" s="34">
        <v>0</v>
      </c>
      <c r="L441" s="384"/>
      <c r="M441" s="369">
        <v>0</v>
      </c>
    </row>
    <row r="442" spans="1:13" ht="25.5" x14ac:dyDescent="0.2">
      <c r="A442" s="13">
        <v>434</v>
      </c>
      <c r="B442" s="13">
        <v>103</v>
      </c>
      <c r="C442" s="30" t="s">
        <v>441</v>
      </c>
      <c r="D442" s="29" t="s">
        <v>17</v>
      </c>
      <c r="E442" s="31">
        <v>5</v>
      </c>
      <c r="F442" s="31">
        <v>0</v>
      </c>
      <c r="G442" s="31">
        <v>5</v>
      </c>
      <c r="H442" s="32" t="s">
        <v>2060</v>
      </c>
      <c r="I442" s="29" t="s">
        <v>48</v>
      </c>
      <c r="J442" s="33"/>
      <c r="K442" s="34">
        <v>0</v>
      </c>
      <c r="L442" s="384"/>
      <c r="M442" s="369">
        <v>0</v>
      </c>
    </row>
    <row r="443" spans="1:13" ht="25.5" x14ac:dyDescent="0.2">
      <c r="A443" s="13">
        <v>435</v>
      </c>
      <c r="B443" s="13">
        <v>104</v>
      </c>
      <c r="C443" s="30" t="s">
        <v>441</v>
      </c>
      <c r="D443" s="29" t="s">
        <v>17</v>
      </c>
      <c r="E443" s="31">
        <v>5</v>
      </c>
      <c r="F443" s="31">
        <v>0</v>
      </c>
      <c r="G443" s="31">
        <v>5</v>
      </c>
      <c r="H443" s="32" t="s">
        <v>873</v>
      </c>
      <c r="I443" s="29" t="s">
        <v>49</v>
      </c>
      <c r="J443" s="33"/>
      <c r="K443" s="34">
        <v>0</v>
      </c>
      <c r="L443" s="384"/>
      <c r="M443" s="369">
        <v>0</v>
      </c>
    </row>
    <row r="444" spans="1:13" ht="25.5" x14ac:dyDescent="0.2">
      <c r="A444" s="13">
        <v>436</v>
      </c>
      <c r="B444" s="13">
        <v>105</v>
      </c>
      <c r="C444" s="30" t="s">
        <v>441</v>
      </c>
      <c r="D444" s="29" t="s">
        <v>17</v>
      </c>
      <c r="E444" s="31">
        <v>5</v>
      </c>
      <c r="F444" s="31">
        <v>0</v>
      </c>
      <c r="G444" s="31">
        <v>5</v>
      </c>
      <c r="H444" s="32" t="s">
        <v>873</v>
      </c>
      <c r="I444" s="29" t="s">
        <v>52</v>
      </c>
      <c r="J444" s="33"/>
      <c r="K444" s="34">
        <v>0</v>
      </c>
      <c r="L444" s="384"/>
      <c r="M444" s="369">
        <v>0</v>
      </c>
    </row>
    <row r="445" spans="1:13" ht="25.5" x14ac:dyDescent="0.2">
      <c r="A445" s="13">
        <v>437</v>
      </c>
      <c r="B445" s="13">
        <v>106</v>
      </c>
      <c r="C445" s="30" t="s">
        <v>441</v>
      </c>
      <c r="D445" s="29" t="s">
        <v>17</v>
      </c>
      <c r="E445" s="31">
        <v>5</v>
      </c>
      <c r="F445" s="31">
        <v>0</v>
      </c>
      <c r="G445" s="31">
        <v>5</v>
      </c>
      <c r="H445" s="32" t="s">
        <v>873</v>
      </c>
      <c r="I445" s="29" t="s">
        <v>47</v>
      </c>
      <c r="J445" s="33"/>
      <c r="K445" s="34">
        <v>0</v>
      </c>
      <c r="L445" s="384"/>
      <c r="M445" s="369">
        <v>0</v>
      </c>
    </row>
    <row r="446" spans="1:13" ht="25.5" x14ac:dyDescent="0.2">
      <c r="A446" s="13">
        <v>438</v>
      </c>
      <c r="B446" s="13">
        <v>107</v>
      </c>
      <c r="C446" s="30" t="s">
        <v>441</v>
      </c>
      <c r="D446" s="29" t="s">
        <v>17</v>
      </c>
      <c r="E446" s="31">
        <v>5</v>
      </c>
      <c r="F446" s="31">
        <v>0</v>
      </c>
      <c r="G446" s="31">
        <v>5</v>
      </c>
      <c r="H446" s="32" t="s">
        <v>873</v>
      </c>
      <c r="I446" s="29" t="s">
        <v>50</v>
      </c>
      <c r="J446" s="33"/>
      <c r="K446" s="34">
        <v>0</v>
      </c>
      <c r="L446" s="384"/>
      <c r="M446" s="369">
        <v>0</v>
      </c>
    </row>
    <row r="447" spans="1:13" ht="25.5" x14ac:dyDescent="0.2">
      <c r="A447" s="13">
        <v>439</v>
      </c>
      <c r="B447" s="13">
        <v>108</v>
      </c>
      <c r="C447" s="30" t="s">
        <v>441</v>
      </c>
      <c r="D447" s="29" t="s">
        <v>17</v>
      </c>
      <c r="E447" s="31">
        <v>5</v>
      </c>
      <c r="F447" s="31">
        <v>0</v>
      </c>
      <c r="G447" s="31">
        <v>5</v>
      </c>
      <c r="H447" s="32" t="s">
        <v>873</v>
      </c>
      <c r="I447" s="29" t="s">
        <v>59</v>
      </c>
      <c r="J447" s="33"/>
      <c r="K447" s="34">
        <v>0</v>
      </c>
      <c r="L447" s="384"/>
      <c r="M447" s="369">
        <v>0</v>
      </c>
    </row>
    <row r="448" spans="1:13" ht="38.25" x14ac:dyDescent="0.2">
      <c r="A448" s="13">
        <v>440</v>
      </c>
      <c r="B448" s="13">
        <v>109</v>
      </c>
      <c r="C448" s="30" t="s">
        <v>441</v>
      </c>
      <c r="D448" s="29" t="s">
        <v>17</v>
      </c>
      <c r="E448" s="31">
        <v>5</v>
      </c>
      <c r="F448" s="31">
        <v>0</v>
      </c>
      <c r="G448" s="31">
        <v>5</v>
      </c>
      <c r="H448" s="32" t="s">
        <v>875</v>
      </c>
      <c r="I448" s="29" t="s">
        <v>62</v>
      </c>
      <c r="J448" s="33"/>
      <c r="K448" s="34">
        <v>0</v>
      </c>
      <c r="L448" s="384"/>
      <c r="M448" s="369">
        <v>0</v>
      </c>
    </row>
    <row r="449" spans="1:13" ht="25.5" x14ac:dyDescent="0.2">
      <c r="A449" s="13">
        <v>441</v>
      </c>
      <c r="B449" s="13">
        <v>110</v>
      </c>
      <c r="C449" s="30" t="s">
        <v>441</v>
      </c>
      <c r="D449" s="29" t="s">
        <v>17</v>
      </c>
      <c r="E449" s="31">
        <v>5</v>
      </c>
      <c r="F449" s="31">
        <v>0</v>
      </c>
      <c r="G449" s="31">
        <v>5</v>
      </c>
      <c r="H449" s="32" t="s">
        <v>876</v>
      </c>
      <c r="I449" s="29" t="s">
        <v>70</v>
      </c>
      <c r="J449" s="33"/>
      <c r="K449" s="34">
        <v>0</v>
      </c>
      <c r="L449" s="384"/>
      <c r="M449" s="369">
        <v>0</v>
      </c>
    </row>
    <row r="450" spans="1:13" x14ac:dyDescent="0.2">
      <c r="A450" s="13">
        <v>442</v>
      </c>
      <c r="B450" s="13">
        <v>111</v>
      </c>
      <c r="C450" s="30" t="s">
        <v>443</v>
      </c>
      <c r="D450" s="29">
        <v>0</v>
      </c>
      <c r="E450" s="31">
        <v>0</v>
      </c>
      <c r="F450" s="31">
        <v>0</v>
      </c>
      <c r="G450" s="31">
        <v>0</v>
      </c>
      <c r="H450" s="32" t="s">
        <v>31</v>
      </c>
      <c r="I450" s="29">
        <v>0</v>
      </c>
      <c r="J450" s="33"/>
      <c r="K450" s="34">
        <v>0</v>
      </c>
      <c r="L450" s="384"/>
      <c r="M450" s="369">
        <v>0</v>
      </c>
    </row>
    <row r="451" spans="1:13" ht="38.25" x14ac:dyDescent="0.2">
      <c r="A451" s="13">
        <v>443</v>
      </c>
      <c r="B451" s="13">
        <v>112</v>
      </c>
      <c r="C451" s="30" t="s">
        <v>445</v>
      </c>
      <c r="D451" s="29" t="s">
        <v>18</v>
      </c>
      <c r="E451" s="31">
        <v>0</v>
      </c>
      <c r="F451" s="31">
        <v>0</v>
      </c>
      <c r="G451" s="31">
        <v>0</v>
      </c>
      <c r="H451" s="32" t="s">
        <v>31</v>
      </c>
      <c r="I451" s="29">
        <v>0</v>
      </c>
      <c r="J451" s="33"/>
      <c r="K451" s="34">
        <v>0</v>
      </c>
      <c r="L451" s="384"/>
      <c r="M451" s="369">
        <v>0</v>
      </c>
    </row>
    <row r="452" spans="1:13" ht="38.25" x14ac:dyDescent="0.2">
      <c r="A452" s="13">
        <v>444</v>
      </c>
      <c r="B452" s="13">
        <v>113</v>
      </c>
      <c r="C452" s="30" t="s">
        <v>445</v>
      </c>
      <c r="D452" s="29" t="s">
        <v>18</v>
      </c>
      <c r="E452" s="31">
        <v>0.4</v>
      </c>
      <c r="F452" s="31">
        <v>0</v>
      </c>
      <c r="G452" s="31">
        <v>0.4</v>
      </c>
      <c r="H452" s="32" t="s">
        <v>2061</v>
      </c>
      <c r="I452" s="29" t="s">
        <v>49</v>
      </c>
      <c r="J452" s="33"/>
      <c r="K452" s="34">
        <v>0</v>
      </c>
      <c r="L452" s="384"/>
      <c r="M452" s="369">
        <v>0</v>
      </c>
    </row>
    <row r="453" spans="1:13" ht="38.25" x14ac:dyDescent="0.2">
      <c r="A453" s="13">
        <v>445</v>
      </c>
      <c r="B453" s="13">
        <v>114</v>
      </c>
      <c r="C453" s="30" t="s">
        <v>445</v>
      </c>
      <c r="D453" s="29" t="s">
        <v>18</v>
      </c>
      <c r="E453" s="31">
        <v>0.4</v>
      </c>
      <c r="F453" s="31">
        <v>0</v>
      </c>
      <c r="G453" s="31">
        <v>0.4</v>
      </c>
      <c r="H453" s="32" t="s">
        <v>2061</v>
      </c>
      <c r="I453" s="29" t="s">
        <v>48</v>
      </c>
      <c r="J453" s="33"/>
      <c r="K453" s="34" t="s">
        <v>2062</v>
      </c>
      <c r="L453" s="384"/>
      <c r="M453" s="369">
        <v>0</v>
      </c>
    </row>
    <row r="454" spans="1:13" ht="38.25" x14ac:dyDescent="0.2">
      <c r="A454" s="13">
        <v>446</v>
      </c>
      <c r="B454" s="13">
        <v>115</v>
      </c>
      <c r="C454" s="30" t="s">
        <v>445</v>
      </c>
      <c r="D454" s="29" t="s">
        <v>18</v>
      </c>
      <c r="E454" s="31">
        <v>0.4</v>
      </c>
      <c r="F454" s="31">
        <v>0</v>
      </c>
      <c r="G454" s="31">
        <v>0.4</v>
      </c>
      <c r="H454" s="32" t="s">
        <v>2061</v>
      </c>
      <c r="I454" s="29" t="s">
        <v>52</v>
      </c>
      <c r="J454" s="33"/>
      <c r="K454" s="34">
        <v>0</v>
      </c>
      <c r="L454" s="384"/>
      <c r="M454" s="369">
        <v>0</v>
      </c>
    </row>
    <row r="455" spans="1:13" ht="25.5" x14ac:dyDescent="0.2">
      <c r="A455" s="13">
        <v>447</v>
      </c>
      <c r="B455" s="13">
        <v>116</v>
      </c>
      <c r="C455" s="2" t="s">
        <v>124</v>
      </c>
      <c r="D455" s="13" t="s">
        <v>18</v>
      </c>
      <c r="E455" s="9">
        <v>0</v>
      </c>
      <c r="F455" s="9">
        <v>0</v>
      </c>
      <c r="G455" s="9">
        <v>0</v>
      </c>
      <c r="H455" s="10" t="s">
        <v>31</v>
      </c>
      <c r="I455" s="13">
        <v>0</v>
      </c>
      <c r="J455" s="16"/>
      <c r="K455" s="368">
        <v>0</v>
      </c>
      <c r="L455" s="383"/>
      <c r="M455" s="8">
        <v>2025</v>
      </c>
    </row>
    <row r="456" spans="1:13" ht="25.5" x14ac:dyDescent="0.2">
      <c r="A456" s="13">
        <v>448</v>
      </c>
      <c r="B456" s="13">
        <v>117</v>
      </c>
      <c r="C456" s="2" t="s">
        <v>124</v>
      </c>
      <c r="D456" s="13" t="s">
        <v>18</v>
      </c>
      <c r="E456" s="9">
        <v>2.8</v>
      </c>
      <c r="F456" s="9">
        <v>0</v>
      </c>
      <c r="G456" s="9">
        <v>2.8</v>
      </c>
      <c r="H456" s="10" t="s">
        <v>2063</v>
      </c>
      <c r="I456" s="13" t="s">
        <v>50</v>
      </c>
      <c r="J456" s="16"/>
      <c r="K456" s="368">
        <v>0</v>
      </c>
      <c r="L456" s="383"/>
      <c r="M456" s="8">
        <v>2025</v>
      </c>
    </row>
    <row r="457" spans="1:13" ht="25.5" x14ac:dyDescent="0.2">
      <c r="A457" s="13">
        <v>449</v>
      </c>
      <c r="B457" s="13">
        <v>118</v>
      </c>
      <c r="C457" s="2" t="s">
        <v>124</v>
      </c>
      <c r="D457" s="13" t="s">
        <v>18</v>
      </c>
      <c r="E457" s="9">
        <v>2.8</v>
      </c>
      <c r="F457" s="9">
        <v>0</v>
      </c>
      <c r="G457" s="9">
        <v>2.8</v>
      </c>
      <c r="H457" s="10" t="s">
        <v>2063</v>
      </c>
      <c r="I457" s="13" t="s">
        <v>62</v>
      </c>
      <c r="J457" s="16"/>
      <c r="K457" s="368">
        <v>0</v>
      </c>
      <c r="L457" s="383"/>
      <c r="M457" s="8">
        <v>2025</v>
      </c>
    </row>
    <row r="458" spans="1:13" ht="25.5" x14ac:dyDescent="0.2">
      <c r="A458" s="13">
        <v>450</v>
      </c>
      <c r="B458" s="13">
        <v>119</v>
      </c>
      <c r="C458" s="2" t="s">
        <v>124</v>
      </c>
      <c r="D458" s="13" t="s">
        <v>18</v>
      </c>
      <c r="E458" s="9">
        <v>2.7</v>
      </c>
      <c r="F458" s="9">
        <v>0</v>
      </c>
      <c r="G458" s="9">
        <v>2.7</v>
      </c>
      <c r="H458" s="10" t="s">
        <v>2064</v>
      </c>
      <c r="I458" s="13" t="s">
        <v>70</v>
      </c>
      <c r="J458" s="16"/>
      <c r="K458" s="368">
        <v>0</v>
      </c>
      <c r="L458" s="383"/>
      <c r="M458" s="8">
        <v>2025</v>
      </c>
    </row>
    <row r="459" spans="1:13" ht="38.25" x14ac:dyDescent="0.2">
      <c r="A459" s="13">
        <v>451</v>
      </c>
      <c r="B459" s="13">
        <v>120</v>
      </c>
      <c r="C459" s="2" t="s">
        <v>161</v>
      </c>
      <c r="D459" s="13" t="s">
        <v>18</v>
      </c>
      <c r="E459" s="9">
        <v>0</v>
      </c>
      <c r="F459" s="9">
        <v>0</v>
      </c>
      <c r="G459" s="9">
        <v>0</v>
      </c>
      <c r="H459" s="10" t="s">
        <v>31</v>
      </c>
      <c r="I459" s="13">
        <v>0</v>
      </c>
      <c r="J459" s="16"/>
      <c r="K459" s="368">
        <v>0</v>
      </c>
      <c r="L459" s="383"/>
      <c r="M459" s="8">
        <v>2025</v>
      </c>
    </row>
    <row r="460" spans="1:13" ht="38.25" x14ac:dyDescent="0.2">
      <c r="A460" s="13">
        <v>452</v>
      </c>
      <c r="B460" s="13">
        <v>121</v>
      </c>
      <c r="C460" s="2" t="s">
        <v>161</v>
      </c>
      <c r="D460" s="13" t="s">
        <v>18</v>
      </c>
      <c r="E460" s="9">
        <v>4.5</v>
      </c>
      <c r="F460" s="9">
        <v>0</v>
      </c>
      <c r="G460" s="9">
        <v>4.5</v>
      </c>
      <c r="H460" s="10" t="s">
        <v>2065</v>
      </c>
      <c r="I460" s="13" t="s">
        <v>70</v>
      </c>
      <c r="J460" s="16"/>
      <c r="K460" s="368">
        <v>0</v>
      </c>
      <c r="L460" s="383"/>
      <c r="M460" s="8">
        <v>2025</v>
      </c>
    </row>
    <row r="461" spans="1:13" ht="38.25" x14ac:dyDescent="0.2">
      <c r="A461" s="13">
        <v>453</v>
      </c>
      <c r="B461" s="13">
        <v>122</v>
      </c>
      <c r="C461" s="2" t="s">
        <v>161</v>
      </c>
      <c r="D461" s="13" t="s">
        <v>18</v>
      </c>
      <c r="E461" s="9">
        <v>4.5</v>
      </c>
      <c r="F461" s="9">
        <v>0</v>
      </c>
      <c r="G461" s="9">
        <v>4.5</v>
      </c>
      <c r="H461" s="10" t="s">
        <v>2065</v>
      </c>
      <c r="I461" s="13" t="s">
        <v>50</v>
      </c>
      <c r="J461" s="16"/>
      <c r="K461" s="368">
        <v>0</v>
      </c>
      <c r="L461" s="383"/>
      <c r="M461" s="8">
        <v>2025</v>
      </c>
    </row>
    <row r="462" spans="1:13" ht="25.5" x14ac:dyDescent="0.2">
      <c r="A462" s="13">
        <v>454</v>
      </c>
      <c r="B462" s="13">
        <v>123</v>
      </c>
      <c r="C462" s="2" t="s">
        <v>74</v>
      </c>
      <c r="D462" s="13" t="s">
        <v>18</v>
      </c>
      <c r="E462" s="9">
        <v>0.5</v>
      </c>
      <c r="F462" s="9">
        <v>0</v>
      </c>
      <c r="G462" s="9">
        <v>0.5</v>
      </c>
      <c r="H462" s="10" t="s">
        <v>877</v>
      </c>
      <c r="I462" s="13" t="s">
        <v>48</v>
      </c>
      <c r="J462" s="16"/>
      <c r="K462" s="368">
        <v>0</v>
      </c>
      <c r="L462" s="383"/>
      <c r="M462" s="8">
        <v>2025</v>
      </c>
    </row>
    <row r="463" spans="1:13" ht="25.5" x14ac:dyDescent="0.2">
      <c r="A463" s="13">
        <v>455</v>
      </c>
      <c r="B463" s="13">
        <v>124</v>
      </c>
      <c r="C463" s="2" t="s">
        <v>446</v>
      </c>
      <c r="D463" s="13" t="s">
        <v>18</v>
      </c>
      <c r="E463" s="9">
        <v>0.22</v>
      </c>
      <c r="F463" s="9">
        <v>0</v>
      </c>
      <c r="G463" s="9">
        <v>0.22</v>
      </c>
      <c r="H463" s="10" t="s">
        <v>878</v>
      </c>
      <c r="I463" s="13" t="s">
        <v>52</v>
      </c>
      <c r="J463" s="16"/>
      <c r="K463" s="368">
        <v>0</v>
      </c>
      <c r="L463" s="383"/>
      <c r="M463" s="8">
        <v>0</v>
      </c>
    </row>
    <row r="464" spans="1:13" ht="25.5" x14ac:dyDescent="0.2">
      <c r="A464" s="13">
        <v>456</v>
      </c>
      <c r="B464" s="13">
        <v>125</v>
      </c>
      <c r="C464" s="2" t="s">
        <v>447</v>
      </c>
      <c r="D464" s="13" t="s">
        <v>18</v>
      </c>
      <c r="E464" s="9">
        <v>0.7</v>
      </c>
      <c r="F464" s="9">
        <v>0</v>
      </c>
      <c r="G464" s="9">
        <v>0.7</v>
      </c>
      <c r="H464" s="10" t="s">
        <v>1921</v>
      </c>
      <c r="I464" s="13" t="s">
        <v>52</v>
      </c>
      <c r="J464" s="16"/>
      <c r="K464" s="368">
        <v>0</v>
      </c>
      <c r="L464" s="383"/>
      <c r="M464" s="8">
        <v>0</v>
      </c>
    </row>
    <row r="465" spans="1:13" x14ac:dyDescent="0.2">
      <c r="A465" s="13">
        <v>457</v>
      </c>
      <c r="B465" s="13">
        <v>126</v>
      </c>
      <c r="C465" s="2" t="s">
        <v>76</v>
      </c>
      <c r="D465" s="13" t="s">
        <v>18</v>
      </c>
      <c r="E465" s="9">
        <v>0.02</v>
      </c>
      <c r="F465" s="9">
        <v>0</v>
      </c>
      <c r="G465" s="9">
        <v>0.02</v>
      </c>
      <c r="H465" s="10" t="s">
        <v>689</v>
      </c>
      <c r="I465" s="13" t="s">
        <v>47</v>
      </c>
      <c r="J465" s="16"/>
      <c r="K465" s="368">
        <v>0</v>
      </c>
      <c r="L465" s="383"/>
      <c r="M465" s="8">
        <v>2025</v>
      </c>
    </row>
    <row r="466" spans="1:13" x14ac:dyDescent="0.2">
      <c r="A466" s="13">
        <v>458</v>
      </c>
      <c r="B466" s="13">
        <v>127</v>
      </c>
      <c r="C466" s="2" t="s">
        <v>448</v>
      </c>
      <c r="D466" s="13" t="s">
        <v>18</v>
      </c>
      <c r="E466" s="9">
        <v>0.2</v>
      </c>
      <c r="F466" s="9">
        <v>0</v>
      </c>
      <c r="G466" s="9">
        <v>0.2</v>
      </c>
      <c r="H466" s="10" t="s">
        <v>783</v>
      </c>
      <c r="I466" s="13" t="s">
        <v>47</v>
      </c>
      <c r="J466" s="16"/>
      <c r="K466" s="368">
        <v>0</v>
      </c>
      <c r="L466" s="383"/>
      <c r="M466" s="8">
        <v>0</v>
      </c>
    </row>
    <row r="467" spans="1:13" x14ac:dyDescent="0.2">
      <c r="A467" s="13">
        <v>459</v>
      </c>
      <c r="B467" s="13">
        <v>128</v>
      </c>
      <c r="C467" s="2" t="s">
        <v>75</v>
      </c>
      <c r="D467" s="13" t="s">
        <v>18</v>
      </c>
      <c r="E467" s="9">
        <v>0.6</v>
      </c>
      <c r="F467" s="9">
        <v>0</v>
      </c>
      <c r="G467" s="9">
        <v>0.6</v>
      </c>
      <c r="H467" s="10" t="s">
        <v>1922</v>
      </c>
      <c r="I467" s="13" t="s">
        <v>47</v>
      </c>
      <c r="J467" s="16"/>
      <c r="K467" s="368">
        <v>0</v>
      </c>
      <c r="L467" s="383"/>
      <c r="M467" s="8">
        <v>0</v>
      </c>
    </row>
    <row r="468" spans="1:13" ht="38.25" x14ac:dyDescent="0.2">
      <c r="A468" s="13">
        <v>460</v>
      </c>
      <c r="B468" s="13">
        <v>129</v>
      </c>
      <c r="C468" s="2" t="s">
        <v>449</v>
      </c>
      <c r="D468" s="13" t="s">
        <v>18</v>
      </c>
      <c r="E468" s="9">
        <v>1</v>
      </c>
      <c r="F468" s="9">
        <v>0</v>
      </c>
      <c r="G468" s="9">
        <v>1</v>
      </c>
      <c r="H468" s="10" t="s">
        <v>881</v>
      </c>
      <c r="I468" s="13" t="s">
        <v>47</v>
      </c>
      <c r="J468" s="16"/>
      <c r="K468" s="368">
        <v>0</v>
      </c>
      <c r="L468" s="383"/>
      <c r="M468" s="8">
        <v>0</v>
      </c>
    </row>
    <row r="469" spans="1:13" ht="25.5" x14ac:dyDescent="0.2">
      <c r="A469" s="13">
        <v>461</v>
      </c>
      <c r="B469" s="13">
        <v>130</v>
      </c>
      <c r="C469" s="2" t="s">
        <v>451</v>
      </c>
      <c r="D469" s="13" t="s">
        <v>18</v>
      </c>
      <c r="E469" s="9">
        <v>0.3</v>
      </c>
      <c r="F469" s="9">
        <v>0</v>
      </c>
      <c r="G469" s="9">
        <v>0.3</v>
      </c>
      <c r="H469" s="10" t="s">
        <v>637</v>
      </c>
      <c r="I469" s="13" t="s">
        <v>50</v>
      </c>
      <c r="J469" s="16"/>
      <c r="K469" s="368">
        <v>0</v>
      </c>
      <c r="L469" s="383"/>
      <c r="M469" s="8">
        <v>0</v>
      </c>
    </row>
    <row r="470" spans="1:13" ht="25.5" x14ac:dyDescent="0.2">
      <c r="A470" s="13">
        <v>462</v>
      </c>
      <c r="B470" s="13">
        <v>131</v>
      </c>
      <c r="C470" s="2" t="s">
        <v>180</v>
      </c>
      <c r="D470" s="13" t="s">
        <v>18</v>
      </c>
      <c r="E470" s="9">
        <v>0.05</v>
      </c>
      <c r="F470" s="9">
        <v>0</v>
      </c>
      <c r="G470" s="9">
        <v>0.05</v>
      </c>
      <c r="H470" s="10" t="s">
        <v>829</v>
      </c>
      <c r="I470" s="13" t="s">
        <v>59</v>
      </c>
      <c r="J470" s="16"/>
      <c r="K470" s="368">
        <v>0</v>
      </c>
      <c r="L470" s="383"/>
      <c r="M470" s="8">
        <v>2025</v>
      </c>
    </row>
    <row r="471" spans="1:13" ht="25.5" x14ac:dyDescent="0.2">
      <c r="A471" s="13">
        <v>463</v>
      </c>
      <c r="B471" s="13">
        <v>132</v>
      </c>
      <c r="C471" s="2" t="s">
        <v>452</v>
      </c>
      <c r="D471" s="13" t="s">
        <v>18</v>
      </c>
      <c r="E471" s="9">
        <v>0.24</v>
      </c>
      <c r="F471" s="9">
        <v>0</v>
      </c>
      <c r="G471" s="9">
        <v>0.24</v>
      </c>
      <c r="H471" s="10" t="s">
        <v>883</v>
      </c>
      <c r="I471" s="13" t="s">
        <v>59</v>
      </c>
      <c r="J471" s="16"/>
      <c r="K471" s="368" t="s">
        <v>453</v>
      </c>
      <c r="L471" s="383"/>
      <c r="M471" s="8">
        <v>2025</v>
      </c>
    </row>
    <row r="472" spans="1:13" x14ac:dyDescent="0.2">
      <c r="A472" s="13">
        <v>464</v>
      </c>
      <c r="B472" s="13">
        <v>133</v>
      </c>
      <c r="C472" s="2" t="s">
        <v>454</v>
      </c>
      <c r="D472" s="13" t="s">
        <v>18</v>
      </c>
      <c r="E472" s="9">
        <v>0.03</v>
      </c>
      <c r="F472" s="9">
        <v>0</v>
      </c>
      <c r="G472" s="9">
        <v>0.03</v>
      </c>
      <c r="H472" s="10" t="s">
        <v>884</v>
      </c>
      <c r="I472" s="13" t="s">
        <v>62</v>
      </c>
      <c r="J472" s="16"/>
      <c r="K472" s="368">
        <v>0</v>
      </c>
      <c r="L472" s="383"/>
      <c r="M472" s="8">
        <v>0</v>
      </c>
    </row>
    <row r="473" spans="1:13" x14ac:dyDescent="0.2">
      <c r="A473" s="13">
        <v>465</v>
      </c>
      <c r="B473" s="13">
        <v>134</v>
      </c>
      <c r="C473" s="2" t="s">
        <v>455</v>
      </c>
      <c r="D473" s="13" t="s">
        <v>18</v>
      </c>
      <c r="E473" s="9">
        <v>0.03</v>
      </c>
      <c r="F473" s="9">
        <v>0</v>
      </c>
      <c r="G473" s="9">
        <v>0.03</v>
      </c>
      <c r="H473" s="10" t="s">
        <v>884</v>
      </c>
      <c r="I473" s="13" t="s">
        <v>62</v>
      </c>
      <c r="J473" s="16"/>
      <c r="K473" s="368">
        <v>0</v>
      </c>
      <c r="L473" s="383"/>
      <c r="M473" s="8">
        <v>0</v>
      </c>
    </row>
    <row r="474" spans="1:13" x14ac:dyDescent="0.2">
      <c r="A474" s="13">
        <v>466</v>
      </c>
      <c r="B474" s="13">
        <v>135</v>
      </c>
      <c r="C474" s="2" t="s">
        <v>456</v>
      </c>
      <c r="D474" s="13" t="s">
        <v>18</v>
      </c>
      <c r="E474" s="9">
        <v>0.03</v>
      </c>
      <c r="F474" s="9">
        <v>0</v>
      </c>
      <c r="G474" s="9">
        <v>0.03</v>
      </c>
      <c r="H474" s="10" t="s">
        <v>884</v>
      </c>
      <c r="I474" s="13" t="s">
        <v>62</v>
      </c>
      <c r="J474" s="16"/>
      <c r="K474" s="368">
        <v>0</v>
      </c>
      <c r="L474" s="383"/>
      <c r="M474" s="8">
        <v>0</v>
      </c>
    </row>
    <row r="475" spans="1:13" x14ac:dyDescent="0.2">
      <c r="A475" s="13">
        <v>467</v>
      </c>
      <c r="B475" s="13">
        <v>136</v>
      </c>
      <c r="C475" s="2" t="s">
        <v>457</v>
      </c>
      <c r="D475" s="13" t="s">
        <v>18</v>
      </c>
      <c r="E475" s="9">
        <v>0.04</v>
      </c>
      <c r="F475" s="9">
        <v>0</v>
      </c>
      <c r="G475" s="9">
        <v>0.04</v>
      </c>
      <c r="H475" s="10" t="s">
        <v>764</v>
      </c>
      <c r="I475" s="13" t="s">
        <v>62</v>
      </c>
      <c r="J475" s="16"/>
      <c r="K475" s="368">
        <v>0</v>
      </c>
      <c r="L475" s="383"/>
      <c r="M475" s="8">
        <v>0</v>
      </c>
    </row>
    <row r="476" spans="1:13" x14ac:dyDescent="0.2">
      <c r="A476" s="13">
        <v>468</v>
      </c>
      <c r="B476" s="13">
        <v>137</v>
      </c>
      <c r="C476" s="2" t="s">
        <v>458</v>
      </c>
      <c r="D476" s="13" t="s">
        <v>18</v>
      </c>
      <c r="E476" s="9">
        <v>0.04</v>
      </c>
      <c r="F476" s="9">
        <v>0</v>
      </c>
      <c r="G476" s="9">
        <v>0.04</v>
      </c>
      <c r="H476" s="10" t="s">
        <v>885</v>
      </c>
      <c r="I476" s="13" t="s">
        <v>70</v>
      </c>
      <c r="J476" s="16"/>
      <c r="K476" s="368" t="s">
        <v>453</v>
      </c>
      <c r="L476" s="383"/>
      <c r="M476" s="8">
        <v>0</v>
      </c>
    </row>
    <row r="477" spans="1:13" x14ac:dyDescent="0.2">
      <c r="A477" s="13">
        <v>469</v>
      </c>
      <c r="B477" s="13">
        <v>138</v>
      </c>
      <c r="C477" s="2" t="s">
        <v>459</v>
      </c>
      <c r="D477" s="13" t="s">
        <v>18</v>
      </c>
      <c r="E477" s="9">
        <v>0.05</v>
      </c>
      <c r="F477" s="9">
        <v>0</v>
      </c>
      <c r="G477" s="9">
        <v>0.05</v>
      </c>
      <c r="H477" s="10" t="s">
        <v>703</v>
      </c>
      <c r="I477" s="13" t="s">
        <v>70</v>
      </c>
      <c r="J477" s="16"/>
      <c r="K477" s="368">
        <v>0</v>
      </c>
      <c r="L477" s="383"/>
      <c r="M477" s="8">
        <v>0</v>
      </c>
    </row>
    <row r="478" spans="1:13" ht="25.5" x14ac:dyDescent="0.2">
      <c r="A478" s="13">
        <v>470</v>
      </c>
      <c r="B478" s="13">
        <v>139</v>
      </c>
      <c r="C478" s="2" t="s">
        <v>460</v>
      </c>
      <c r="D478" s="13" t="s">
        <v>18</v>
      </c>
      <c r="E478" s="9">
        <v>0.06</v>
      </c>
      <c r="F478" s="9">
        <v>0</v>
      </c>
      <c r="G478" s="9">
        <v>0.06</v>
      </c>
      <c r="H478" s="10" t="s">
        <v>886</v>
      </c>
      <c r="I478" s="13" t="s">
        <v>70</v>
      </c>
      <c r="J478" s="16"/>
      <c r="K478" s="368">
        <v>0</v>
      </c>
      <c r="L478" s="383"/>
      <c r="M478" s="8">
        <v>0</v>
      </c>
    </row>
    <row r="479" spans="1:13" ht="25.5" x14ac:dyDescent="0.2">
      <c r="A479" s="13">
        <v>471</v>
      </c>
      <c r="B479" s="13">
        <v>140</v>
      </c>
      <c r="C479" s="2" t="s">
        <v>472</v>
      </c>
      <c r="D479" s="13" t="s">
        <v>18</v>
      </c>
      <c r="E479" s="9">
        <v>7</v>
      </c>
      <c r="F479" s="9">
        <v>0</v>
      </c>
      <c r="G479" s="9">
        <v>7</v>
      </c>
      <c r="H479" s="10" t="s">
        <v>1923</v>
      </c>
      <c r="I479" s="13" t="s">
        <v>53</v>
      </c>
      <c r="J479" s="16"/>
      <c r="K479" s="368">
        <v>0</v>
      </c>
      <c r="L479" s="383"/>
      <c r="M479" s="8">
        <v>0</v>
      </c>
    </row>
    <row r="480" spans="1:13" ht="25.5" x14ac:dyDescent="0.2">
      <c r="A480" s="13">
        <v>472</v>
      </c>
      <c r="B480" s="13">
        <v>141</v>
      </c>
      <c r="C480" s="2" t="s">
        <v>472</v>
      </c>
      <c r="D480" s="13" t="s">
        <v>18</v>
      </c>
      <c r="E480" s="9">
        <v>7.8</v>
      </c>
      <c r="F480" s="9">
        <v>0</v>
      </c>
      <c r="G480" s="9">
        <v>7.8</v>
      </c>
      <c r="H480" s="10" t="s">
        <v>1924</v>
      </c>
      <c r="I480" s="13" t="s">
        <v>48</v>
      </c>
      <c r="J480" s="16"/>
      <c r="K480" s="368">
        <v>0</v>
      </c>
      <c r="L480" s="383"/>
      <c r="M480" s="8">
        <v>0</v>
      </c>
    </row>
    <row r="481" spans="1:13" ht="25.5" x14ac:dyDescent="0.2">
      <c r="A481" s="13">
        <v>473</v>
      </c>
      <c r="B481" s="13">
        <v>142</v>
      </c>
      <c r="C481" s="2" t="s">
        <v>472</v>
      </c>
      <c r="D481" s="13" t="s">
        <v>18</v>
      </c>
      <c r="E481" s="9">
        <v>1.5</v>
      </c>
      <c r="F481" s="9">
        <v>0</v>
      </c>
      <c r="G481" s="9">
        <v>1.5</v>
      </c>
      <c r="H481" s="10" t="s">
        <v>1925</v>
      </c>
      <c r="I481" s="13" t="s">
        <v>49</v>
      </c>
      <c r="J481" s="16"/>
      <c r="K481" s="368">
        <v>0</v>
      </c>
      <c r="L481" s="383"/>
      <c r="M481" s="8">
        <v>0</v>
      </c>
    </row>
    <row r="482" spans="1:13" ht="25.5" x14ac:dyDescent="0.2">
      <c r="A482" s="13">
        <v>474</v>
      </c>
      <c r="B482" s="13">
        <v>143</v>
      </c>
      <c r="C482" s="2" t="s">
        <v>472</v>
      </c>
      <c r="D482" s="13" t="s">
        <v>18</v>
      </c>
      <c r="E482" s="9">
        <v>3</v>
      </c>
      <c r="F482" s="9">
        <v>0</v>
      </c>
      <c r="G482" s="9">
        <v>3</v>
      </c>
      <c r="H482" s="10" t="s">
        <v>701</v>
      </c>
      <c r="I482" s="13" t="s">
        <v>52</v>
      </c>
      <c r="J482" s="16"/>
      <c r="K482" s="368">
        <v>0</v>
      </c>
      <c r="L482" s="383"/>
      <c r="M482" s="8">
        <v>0</v>
      </c>
    </row>
    <row r="483" spans="1:13" ht="25.5" x14ac:dyDescent="0.2">
      <c r="A483" s="13">
        <v>475</v>
      </c>
      <c r="B483" s="13">
        <v>144</v>
      </c>
      <c r="C483" s="2" t="s">
        <v>472</v>
      </c>
      <c r="D483" s="13" t="s">
        <v>18</v>
      </c>
      <c r="E483" s="9">
        <v>3</v>
      </c>
      <c r="F483" s="9">
        <v>0</v>
      </c>
      <c r="G483" s="9">
        <v>3</v>
      </c>
      <c r="H483" s="10" t="s">
        <v>701</v>
      </c>
      <c r="I483" s="13" t="s">
        <v>47</v>
      </c>
      <c r="J483" s="16"/>
      <c r="K483" s="368">
        <v>0</v>
      </c>
      <c r="L483" s="383"/>
      <c r="M483" s="8">
        <v>0</v>
      </c>
    </row>
    <row r="484" spans="1:13" ht="25.5" x14ac:dyDescent="0.2">
      <c r="A484" s="13">
        <v>476</v>
      </c>
      <c r="B484" s="13">
        <v>145</v>
      </c>
      <c r="C484" s="2" t="s">
        <v>472</v>
      </c>
      <c r="D484" s="13" t="s">
        <v>18</v>
      </c>
      <c r="E484" s="9">
        <v>3</v>
      </c>
      <c r="F484" s="9">
        <v>0</v>
      </c>
      <c r="G484" s="9">
        <v>3</v>
      </c>
      <c r="H484" s="10" t="s">
        <v>701</v>
      </c>
      <c r="I484" s="13" t="s">
        <v>50</v>
      </c>
      <c r="J484" s="16"/>
      <c r="K484" s="368">
        <v>0</v>
      </c>
      <c r="L484" s="383"/>
      <c r="M484" s="8">
        <v>0</v>
      </c>
    </row>
    <row r="485" spans="1:13" ht="25.5" x14ac:dyDescent="0.2">
      <c r="A485" s="13">
        <v>477</v>
      </c>
      <c r="B485" s="13">
        <v>146</v>
      </c>
      <c r="C485" s="2" t="s">
        <v>472</v>
      </c>
      <c r="D485" s="13" t="s">
        <v>18</v>
      </c>
      <c r="E485" s="9">
        <v>3</v>
      </c>
      <c r="F485" s="9">
        <v>0</v>
      </c>
      <c r="G485" s="9">
        <v>3</v>
      </c>
      <c r="H485" s="10" t="s">
        <v>701</v>
      </c>
      <c r="I485" s="13" t="s">
        <v>59</v>
      </c>
      <c r="J485" s="16"/>
      <c r="K485" s="368">
        <v>0</v>
      </c>
      <c r="L485" s="383"/>
      <c r="M485" s="8">
        <v>0</v>
      </c>
    </row>
    <row r="486" spans="1:13" ht="25.5" x14ac:dyDescent="0.2">
      <c r="A486" s="13">
        <v>478</v>
      </c>
      <c r="B486" s="13">
        <v>147</v>
      </c>
      <c r="C486" s="2" t="s">
        <v>472</v>
      </c>
      <c r="D486" s="13" t="s">
        <v>18</v>
      </c>
      <c r="E486" s="9">
        <v>3</v>
      </c>
      <c r="F486" s="9">
        <v>0</v>
      </c>
      <c r="G486" s="9">
        <v>3</v>
      </c>
      <c r="H486" s="10" t="s">
        <v>701</v>
      </c>
      <c r="I486" s="13" t="s">
        <v>62</v>
      </c>
      <c r="J486" s="16"/>
      <c r="K486" s="368">
        <v>0</v>
      </c>
      <c r="L486" s="383"/>
      <c r="M486" s="8">
        <v>0</v>
      </c>
    </row>
    <row r="487" spans="1:13" ht="25.5" x14ac:dyDescent="0.2">
      <c r="A487" s="13">
        <v>479</v>
      </c>
      <c r="B487" s="13">
        <v>148</v>
      </c>
      <c r="C487" s="2" t="s">
        <v>472</v>
      </c>
      <c r="D487" s="13" t="s">
        <v>18</v>
      </c>
      <c r="E487" s="9">
        <v>3</v>
      </c>
      <c r="F487" s="9">
        <v>0</v>
      </c>
      <c r="G487" s="9">
        <v>3</v>
      </c>
      <c r="H487" s="10" t="s">
        <v>701</v>
      </c>
      <c r="I487" s="13" t="s">
        <v>70</v>
      </c>
      <c r="J487" s="16"/>
      <c r="K487" s="368">
        <v>0</v>
      </c>
      <c r="L487" s="383"/>
      <c r="M487" s="8">
        <v>0</v>
      </c>
    </row>
    <row r="488" spans="1:13" x14ac:dyDescent="0.2">
      <c r="A488" s="13">
        <v>480</v>
      </c>
      <c r="B488" s="13">
        <v>149</v>
      </c>
      <c r="C488" s="2" t="s">
        <v>474</v>
      </c>
      <c r="D488" s="13">
        <v>0</v>
      </c>
      <c r="E488" s="9">
        <v>0</v>
      </c>
      <c r="F488" s="9">
        <v>0</v>
      </c>
      <c r="G488" s="9">
        <v>0</v>
      </c>
      <c r="H488" s="10" t="s">
        <v>31</v>
      </c>
      <c r="I488" s="13">
        <v>0</v>
      </c>
      <c r="J488" s="16"/>
      <c r="K488" s="368">
        <v>0</v>
      </c>
      <c r="L488" s="383"/>
      <c r="M488" s="8">
        <v>0</v>
      </c>
    </row>
    <row r="489" spans="1:13" ht="25.5" x14ac:dyDescent="0.2">
      <c r="A489" s="13">
        <v>481</v>
      </c>
      <c r="B489" s="13">
        <v>150</v>
      </c>
      <c r="C489" s="2" t="s">
        <v>475</v>
      </c>
      <c r="D489" s="13" t="s">
        <v>13</v>
      </c>
      <c r="E489" s="9">
        <v>2</v>
      </c>
      <c r="F489" s="9">
        <v>1.42</v>
      </c>
      <c r="G489" s="9">
        <v>0.57999999999999996</v>
      </c>
      <c r="H489" s="10" t="s">
        <v>889</v>
      </c>
      <c r="I489" s="13" t="s">
        <v>62</v>
      </c>
      <c r="J489" s="16"/>
      <c r="K489" s="368">
        <v>0</v>
      </c>
      <c r="L489" s="383"/>
      <c r="M489" s="8">
        <v>0</v>
      </c>
    </row>
    <row r="490" spans="1:13" ht="25.5" x14ac:dyDescent="0.2">
      <c r="A490" s="13">
        <v>482</v>
      </c>
      <c r="B490" s="13">
        <v>151</v>
      </c>
      <c r="C490" s="2" t="s">
        <v>476</v>
      </c>
      <c r="D490" s="13" t="s">
        <v>13</v>
      </c>
      <c r="E490" s="9">
        <v>0.44</v>
      </c>
      <c r="F490" s="9">
        <v>0.35</v>
      </c>
      <c r="G490" s="9">
        <v>0.09</v>
      </c>
      <c r="H490" s="10" t="s">
        <v>890</v>
      </c>
      <c r="I490" s="13" t="s">
        <v>70</v>
      </c>
      <c r="J490" s="16"/>
      <c r="K490" s="368" t="s">
        <v>2066</v>
      </c>
      <c r="L490" s="383"/>
      <c r="M490" s="8">
        <v>0</v>
      </c>
    </row>
    <row r="491" spans="1:13" ht="25.5" x14ac:dyDescent="0.2">
      <c r="A491" s="13">
        <v>483</v>
      </c>
      <c r="B491" s="13">
        <v>152</v>
      </c>
      <c r="C491" s="2" t="s">
        <v>477</v>
      </c>
      <c r="D491" s="13" t="s">
        <v>13</v>
      </c>
      <c r="E491" s="9">
        <v>1</v>
      </c>
      <c r="F491" s="9">
        <v>0</v>
      </c>
      <c r="G491" s="9">
        <v>1</v>
      </c>
      <c r="H491" s="10" t="s">
        <v>1926</v>
      </c>
      <c r="I491" s="13" t="s">
        <v>53</v>
      </c>
      <c r="J491" s="16"/>
      <c r="K491" s="368">
        <v>0</v>
      </c>
      <c r="L491" s="383"/>
      <c r="M491" s="8">
        <v>0</v>
      </c>
    </row>
    <row r="492" spans="1:13" ht="25.5" x14ac:dyDescent="0.2">
      <c r="A492" s="13">
        <v>484</v>
      </c>
      <c r="B492" s="13">
        <v>153</v>
      </c>
      <c r="C492" s="2" t="s">
        <v>477</v>
      </c>
      <c r="D492" s="13" t="s">
        <v>13</v>
      </c>
      <c r="E492" s="9">
        <v>1</v>
      </c>
      <c r="F492" s="9">
        <v>0</v>
      </c>
      <c r="G492" s="9">
        <v>1</v>
      </c>
      <c r="H492" s="10" t="s">
        <v>1926</v>
      </c>
      <c r="I492" s="13" t="s">
        <v>48</v>
      </c>
      <c r="J492" s="16"/>
      <c r="K492" s="368">
        <v>0</v>
      </c>
      <c r="L492" s="383"/>
      <c r="M492" s="8">
        <v>0</v>
      </c>
    </row>
    <row r="493" spans="1:13" ht="25.5" x14ac:dyDescent="0.2">
      <c r="A493" s="13">
        <v>485</v>
      </c>
      <c r="B493" s="13">
        <v>154</v>
      </c>
      <c r="C493" s="2" t="s">
        <v>477</v>
      </c>
      <c r="D493" s="13" t="s">
        <v>13</v>
      </c>
      <c r="E493" s="9">
        <v>1.19</v>
      </c>
      <c r="F493" s="9">
        <v>0</v>
      </c>
      <c r="G493" s="9">
        <v>1.19</v>
      </c>
      <c r="H493" s="10" t="s">
        <v>1927</v>
      </c>
      <c r="I493" s="13" t="s">
        <v>49</v>
      </c>
      <c r="J493" s="16"/>
      <c r="K493" s="368">
        <v>0</v>
      </c>
      <c r="L493" s="383"/>
      <c r="M493" s="8">
        <v>0</v>
      </c>
    </row>
    <row r="494" spans="1:13" ht="25.5" x14ac:dyDescent="0.2">
      <c r="A494" s="13">
        <v>486</v>
      </c>
      <c r="B494" s="13">
        <v>155</v>
      </c>
      <c r="C494" s="2" t="s">
        <v>477</v>
      </c>
      <c r="D494" s="13" t="s">
        <v>13</v>
      </c>
      <c r="E494" s="9">
        <v>1</v>
      </c>
      <c r="F494" s="9">
        <v>0</v>
      </c>
      <c r="G494" s="9">
        <v>1</v>
      </c>
      <c r="H494" s="10" t="s">
        <v>1926</v>
      </c>
      <c r="I494" s="13" t="s">
        <v>52</v>
      </c>
      <c r="J494" s="16"/>
      <c r="K494" s="368">
        <v>0</v>
      </c>
      <c r="L494" s="383"/>
      <c r="M494" s="8">
        <v>0</v>
      </c>
    </row>
    <row r="495" spans="1:13" ht="25.5" x14ac:dyDescent="0.2">
      <c r="A495" s="13">
        <v>487</v>
      </c>
      <c r="B495" s="13">
        <v>156</v>
      </c>
      <c r="C495" s="2" t="s">
        <v>477</v>
      </c>
      <c r="D495" s="13" t="s">
        <v>13</v>
      </c>
      <c r="E495" s="9">
        <v>1</v>
      </c>
      <c r="F495" s="9">
        <v>0</v>
      </c>
      <c r="G495" s="9">
        <v>1</v>
      </c>
      <c r="H495" s="10" t="s">
        <v>1926</v>
      </c>
      <c r="I495" s="13" t="s">
        <v>47</v>
      </c>
      <c r="J495" s="16"/>
      <c r="K495" s="368">
        <v>0</v>
      </c>
      <c r="L495" s="383"/>
      <c r="M495" s="8">
        <v>0</v>
      </c>
    </row>
    <row r="496" spans="1:13" ht="25.5" x14ac:dyDescent="0.2">
      <c r="A496" s="13">
        <v>488</v>
      </c>
      <c r="B496" s="13">
        <v>157</v>
      </c>
      <c r="C496" s="2" t="s">
        <v>477</v>
      </c>
      <c r="D496" s="13" t="s">
        <v>13</v>
      </c>
      <c r="E496" s="9">
        <v>1.5</v>
      </c>
      <c r="F496" s="9">
        <v>0</v>
      </c>
      <c r="G496" s="9">
        <v>1.5</v>
      </c>
      <c r="H496" s="10" t="s">
        <v>1928</v>
      </c>
      <c r="I496" s="13" t="s">
        <v>50</v>
      </c>
      <c r="J496" s="16"/>
      <c r="K496" s="368">
        <v>0</v>
      </c>
      <c r="L496" s="383"/>
      <c r="M496" s="8">
        <v>0</v>
      </c>
    </row>
    <row r="497" spans="1:13" ht="25.5" x14ac:dyDescent="0.2">
      <c r="A497" s="13">
        <v>489</v>
      </c>
      <c r="B497" s="13">
        <v>158</v>
      </c>
      <c r="C497" s="2" t="s">
        <v>477</v>
      </c>
      <c r="D497" s="13" t="s">
        <v>13</v>
      </c>
      <c r="E497" s="9">
        <v>1.5</v>
      </c>
      <c r="F497" s="9">
        <v>0</v>
      </c>
      <c r="G497" s="9">
        <v>1.5</v>
      </c>
      <c r="H497" s="10" t="s">
        <v>1928</v>
      </c>
      <c r="I497" s="13" t="s">
        <v>59</v>
      </c>
      <c r="J497" s="16"/>
      <c r="K497" s="368">
        <v>0</v>
      </c>
      <c r="L497" s="383"/>
      <c r="M497" s="8">
        <v>0</v>
      </c>
    </row>
    <row r="498" spans="1:13" ht="25.5" x14ac:dyDescent="0.2">
      <c r="A498" s="13">
        <v>490</v>
      </c>
      <c r="B498" s="13">
        <v>159</v>
      </c>
      <c r="C498" s="2" t="s">
        <v>477</v>
      </c>
      <c r="D498" s="13" t="s">
        <v>13</v>
      </c>
      <c r="E498" s="9">
        <v>1.5</v>
      </c>
      <c r="F498" s="9">
        <v>0</v>
      </c>
      <c r="G498" s="9">
        <v>1.5</v>
      </c>
      <c r="H498" s="10" t="s">
        <v>1928</v>
      </c>
      <c r="I498" s="13" t="s">
        <v>62</v>
      </c>
      <c r="J498" s="16"/>
      <c r="K498" s="368">
        <v>0</v>
      </c>
      <c r="L498" s="383"/>
      <c r="M498" s="8">
        <v>0</v>
      </c>
    </row>
    <row r="499" spans="1:13" ht="25.5" x14ac:dyDescent="0.2">
      <c r="A499" s="13">
        <v>491</v>
      </c>
      <c r="B499" s="13">
        <v>160</v>
      </c>
      <c r="C499" s="2" t="s">
        <v>477</v>
      </c>
      <c r="D499" s="13" t="s">
        <v>13</v>
      </c>
      <c r="E499" s="9">
        <v>1.5</v>
      </c>
      <c r="F499" s="9">
        <v>0</v>
      </c>
      <c r="G499" s="9">
        <v>1.5</v>
      </c>
      <c r="H499" s="10" t="s">
        <v>893</v>
      </c>
      <c r="I499" s="13" t="s">
        <v>70</v>
      </c>
      <c r="J499" s="16"/>
      <c r="K499" s="368">
        <v>0</v>
      </c>
      <c r="L499" s="383"/>
      <c r="M499" s="8">
        <v>0</v>
      </c>
    </row>
    <row r="500" spans="1:13" x14ac:dyDescent="0.2">
      <c r="A500" s="13">
        <v>492</v>
      </c>
      <c r="B500" s="13">
        <v>161</v>
      </c>
      <c r="C500" s="2" t="s">
        <v>479</v>
      </c>
      <c r="D500" s="13">
        <v>0</v>
      </c>
      <c r="E500" s="9">
        <v>0</v>
      </c>
      <c r="F500" s="9">
        <v>0</v>
      </c>
      <c r="G500" s="9">
        <v>0</v>
      </c>
      <c r="H500" s="10" t="s">
        <v>31</v>
      </c>
      <c r="I500" s="13">
        <v>0</v>
      </c>
      <c r="J500" s="16"/>
      <c r="K500" s="368">
        <v>0</v>
      </c>
      <c r="L500" s="383"/>
      <c r="M500" s="8">
        <v>0</v>
      </c>
    </row>
    <row r="501" spans="1:13" ht="25.5" x14ac:dyDescent="0.2">
      <c r="A501" s="13">
        <v>493</v>
      </c>
      <c r="B501" s="13">
        <v>162</v>
      </c>
      <c r="C501" s="2" t="s">
        <v>480</v>
      </c>
      <c r="D501" s="13" t="s">
        <v>14</v>
      </c>
      <c r="E501" s="9">
        <v>0.3</v>
      </c>
      <c r="F501" s="9">
        <v>0</v>
      </c>
      <c r="G501" s="9">
        <v>0.3</v>
      </c>
      <c r="H501" s="10" t="s">
        <v>812</v>
      </c>
      <c r="I501" s="13" t="s">
        <v>48</v>
      </c>
      <c r="J501" s="16"/>
      <c r="K501" s="368">
        <v>0</v>
      </c>
      <c r="L501" s="383"/>
      <c r="M501" s="8">
        <v>0</v>
      </c>
    </row>
    <row r="502" spans="1:13" ht="25.5" x14ac:dyDescent="0.2">
      <c r="A502" s="13">
        <v>494</v>
      </c>
      <c r="B502" s="13">
        <v>163</v>
      </c>
      <c r="C502" s="2" t="s">
        <v>481</v>
      </c>
      <c r="D502" s="13" t="s">
        <v>14</v>
      </c>
      <c r="E502" s="9">
        <v>0.42</v>
      </c>
      <c r="F502" s="9">
        <v>0</v>
      </c>
      <c r="G502" s="9">
        <v>0.42</v>
      </c>
      <c r="H502" s="10" t="s">
        <v>894</v>
      </c>
      <c r="I502" s="13" t="s">
        <v>49</v>
      </c>
      <c r="J502" s="16"/>
      <c r="K502" s="368">
        <v>0</v>
      </c>
      <c r="L502" s="383"/>
      <c r="M502" s="8">
        <v>0</v>
      </c>
    </row>
    <row r="503" spans="1:13" ht="25.5" x14ac:dyDescent="0.2">
      <c r="A503" s="13">
        <v>495</v>
      </c>
      <c r="B503" s="13">
        <v>164</v>
      </c>
      <c r="C503" s="2" t="s">
        <v>482</v>
      </c>
      <c r="D503" s="13" t="s">
        <v>14</v>
      </c>
      <c r="E503" s="9">
        <v>0.5</v>
      </c>
      <c r="F503" s="9">
        <v>0</v>
      </c>
      <c r="G503" s="9">
        <v>0.5</v>
      </c>
      <c r="H503" s="10" t="s">
        <v>895</v>
      </c>
      <c r="I503" s="13" t="s">
        <v>47</v>
      </c>
      <c r="J503" s="16"/>
      <c r="K503" s="368">
        <v>0</v>
      </c>
      <c r="L503" s="383"/>
      <c r="M503" s="8">
        <v>0</v>
      </c>
    </row>
    <row r="504" spans="1:13" ht="25.5" x14ac:dyDescent="0.2">
      <c r="A504" s="13">
        <v>496</v>
      </c>
      <c r="B504" s="13">
        <v>165</v>
      </c>
      <c r="C504" s="2" t="s">
        <v>483</v>
      </c>
      <c r="D504" s="13" t="s">
        <v>14</v>
      </c>
      <c r="E504" s="9">
        <v>0.13</v>
      </c>
      <c r="F504" s="9">
        <v>0</v>
      </c>
      <c r="G504" s="9">
        <v>0.13</v>
      </c>
      <c r="H504" s="10" t="s">
        <v>896</v>
      </c>
      <c r="I504" s="13" t="s">
        <v>59</v>
      </c>
      <c r="J504" s="16"/>
      <c r="K504" s="368" t="s">
        <v>484</v>
      </c>
      <c r="L504" s="383"/>
      <c r="M504" s="8">
        <v>0</v>
      </c>
    </row>
    <row r="505" spans="1:13" ht="25.5" x14ac:dyDescent="0.2">
      <c r="A505" s="13">
        <v>497</v>
      </c>
      <c r="B505" s="13">
        <v>166</v>
      </c>
      <c r="C505" s="2" t="s">
        <v>485</v>
      </c>
      <c r="D505" s="13" t="s">
        <v>14</v>
      </c>
      <c r="E505" s="9">
        <v>0.5</v>
      </c>
      <c r="F505" s="9">
        <v>0</v>
      </c>
      <c r="G505" s="9">
        <v>0.5</v>
      </c>
      <c r="H505" s="10" t="s">
        <v>895</v>
      </c>
      <c r="I505" s="13" t="s">
        <v>50</v>
      </c>
      <c r="J505" s="16"/>
      <c r="K505" s="368">
        <v>0</v>
      </c>
      <c r="L505" s="383"/>
      <c r="M505" s="8">
        <v>0</v>
      </c>
    </row>
    <row r="506" spans="1:13" x14ac:dyDescent="0.2">
      <c r="A506" s="13">
        <v>498</v>
      </c>
      <c r="B506" s="13">
        <v>167</v>
      </c>
      <c r="C506" s="2" t="s">
        <v>2067</v>
      </c>
      <c r="D506" s="13" t="s">
        <v>14</v>
      </c>
      <c r="E506" s="9">
        <v>0</v>
      </c>
      <c r="F506" s="9">
        <v>0</v>
      </c>
      <c r="G506" s="9">
        <v>0</v>
      </c>
      <c r="H506" s="10" t="s">
        <v>31</v>
      </c>
      <c r="I506" s="13" t="s">
        <v>62</v>
      </c>
      <c r="J506" s="16"/>
      <c r="K506" s="368" t="s">
        <v>2068</v>
      </c>
      <c r="L506" s="383"/>
      <c r="M506" s="8">
        <v>0</v>
      </c>
    </row>
    <row r="507" spans="1:13" x14ac:dyDescent="0.2">
      <c r="A507" s="13">
        <v>499</v>
      </c>
      <c r="B507" s="13">
        <v>168</v>
      </c>
      <c r="C507" s="2" t="s">
        <v>487</v>
      </c>
      <c r="D507" s="13">
        <v>0</v>
      </c>
      <c r="E507" s="9">
        <v>0</v>
      </c>
      <c r="F507" s="9">
        <v>0</v>
      </c>
      <c r="G507" s="9">
        <v>0</v>
      </c>
      <c r="H507" s="10" t="s">
        <v>31</v>
      </c>
      <c r="I507" s="13">
        <v>0</v>
      </c>
      <c r="J507" s="16"/>
      <c r="K507" s="368">
        <v>0</v>
      </c>
      <c r="L507" s="383"/>
      <c r="M507" s="8">
        <v>0</v>
      </c>
    </row>
    <row r="508" spans="1:13" x14ac:dyDescent="0.2">
      <c r="A508" s="13">
        <v>500</v>
      </c>
      <c r="B508" s="13">
        <v>169</v>
      </c>
      <c r="C508" s="2" t="s">
        <v>488</v>
      </c>
      <c r="D508" s="13" t="s">
        <v>15</v>
      </c>
      <c r="E508" s="9">
        <v>0.22</v>
      </c>
      <c r="F508" s="9">
        <v>0</v>
      </c>
      <c r="G508" s="9">
        <v>0.22</v>
      </c>
      <c r="H508" s="10" t="s">
        <v>897</v>
      </c>
      <c r="I508" s="13" t="s">
        <v>62</v>
      </c>
      <c r="J508" s="16"/>
      <c r="K508" s="368">
        <v>0</v>
      </c>
      <c r="L508" s="383"/>
      <c r="M508" s="8">
        <v>2025</v>
      </c>
    </row>
    <row r="509" spans="1:13" ht="38.25" x14ac:dyDescent="0.2">
      <c r="A509" s="13">
        <v>501</v>
      </c>
      <c r="B509" s="13">
        <v>170</v>
      </c>
      <c r="C509" s="2" t="s">
        <v>1929</v>
      </c>
      <c r="D509" s="13" t="s">
        <v>15</v>
      </c>
      <c r="E509" s="9">
        <v>0.21</v>
      </c>
      <c r="F509" s="9">
        <v>0</v>
      </c>
      <c r="G509" s="9">
        <v>0.21</v>
      </c>
      <c r="H509" s="10" t="s">
        <v>965</v>
      </c>
      <c r="I509" s="13" t="s">
        <v>62</v>
      </c>
      <c r="J509" s="16"/>
      <c r="K509" s="368">
        <v>45479</v>
      </c>
      <c r="L509" s="383"/>
      <c r="M509" s="8">
        <v>0</v>
      </c>
    </row>
    <row r="510" spans="1:13" x14ac:dyDescent="0.2">
      <c r="A510" s="13">
        <v>502</v>
      </c>
      <c r="B510" s="13">
        <v>171</v>
      </c>
      <c r="C510" s="2" t="s">
        <v>2069</v>
      </c>
      <c r="D510" s="13" t="s">
        <v>15</v>
      </c>
      <c r="E510" s="9">
        <v>0.59</v>
      </c>
      <c r="F510" s="9">
        <v>0</v>
      </c>
      <c r="G510" s="9">
        <v>0.59</v>
      </c>
      <c r="H510" s="10" t="s">
        <v>2070</v>
      </c>
      <c r="I510" s="13" t="s">
        <v>62</v>
      </c>
      <c r="J510" s="16"/>
      <c r="K510" s="368" t="s">
        <v>2071</v>
      </c>
      <c r="L510" s="383"/>
      <c r="M510" s="8">
        <v>0</v>
      </c>
    </row>
    <row r="511" spans="1:13" ht="25.5" x14ac:dyDescent="0.2">
      <c r="A511" s="13">
        <v>503</v>
      </c>
      <c r="B511" s="13">
        <v>172</v>
      </c>
      <c r="C511" s="2" t="s">
        <v>489</v>
      </c>
      <c r="D511" s="13" t="s">
        <v>15</v>
      </c>
      <c r="E511" s="31">
        <v>1.5</v>
      </c>
      <c r="F511" s="31">
        <v>0</v>
      </c>
      <c r="G511" s="31">
        <v>1.5</v>
      </c>
      <c r="H511" s="32" t="s">
        <v>1928</v>
      </c>
      <c r="I511" s="13" t="s">
        <v>53</v>
      </c>
      <c r="J511" s="16"/>
      <c r="K511" s="368">
        <v>0</v>
      </c>
      <c r="L511" s="383"/>
      <c r="M511" s="8">
        <v>0</v>
      </c>
    </row>
    <row r="512" spans="1:13" ht="25.5" x14ac:dyDescent="0.2">
      <c r="A512" s="13">
        <v>504</v>
      </c>
      <c r="B512" s="13">
        <v>173</v>
      </c>
      <c r="C512" s="2" t="s">
        <v>489</v>
      </c>
      <c r="D512" s="13" t="s">
        <v>15</v>
      </c>
      <c r="E512" s="31">
        <v>1.6</v>
      </c>
      <c r="F512" s="31">
        <v>0</v>
      </c>
      <c r="G512" s="31">
        <v>1.6</v>
      </c>
      <c r="H512" s="32" t="s">
        <v>1930</v>
      </c>
      <c r="I512" s="13" t="s">
        <v>48</v>
      </c>
      <c r="J512" s="16"/>
      <c r="K512" s="368">
        <v>0</v>
      </c>
      <c r="L512" s="383"/>
      <c r="M512" s="8">
        <v>0</v>
      </c>
    </row>
    <row r="513" spans="1:13" ht="25.5" x14ac:dyDescent="0.2">
      <c r="A513" s="13">
        <v>505</v>
      </c>
      <c r="B513" s="13">
        <v>174</v>
      </c>
      <c r="C513" s="2" t="s">
        <v>489</v>
      </c>
      <c r="D513" s="13" t="s">
        <v>15</v>
      </c>
      <c r="E513" s="31">
        <v>1.5</v>
      </c>
      <c r="F513" s="31">
        <v>0</v>
      </c>
      <c r="G513" s="31">
        <v>1.5</v>
      </c>
      <c r="H513" s="32" t="s">
        <v>893</v>
      </c>
      <c r="I513" s="13" t="s">
        <v>49</v>
      </c>
      <c r="J513" s="16"/>
      <c r="K513" s="368">
        <v>0</v>
      </c>
      <c r="L513" s="383"/>
      <c r="M513" s="8">
        <v>0</v>
      </c>
    </row>
    <row r="514" spans="1:13" ht="25.5" x14ac:dyDescent="0.2">
      <c r="A514" s="13">
        <v>506</v>
      </c>
      <c r="B514" s="13">
        <v>175</v>
      </c>
      <c r="C514" s="2" t="s">
        <v>489</v>
      </c>
      <c r="D514" s="13" t="s">
        <v>15</v>
      </c>
      <c r="E514" s="31">
        <v>2</v>
      </c>
      <c r="F514" s="31">
        <v>0</v>
      </c>
      <c r="G514" s="31">
        <v>2</v>
      </c>
      <c r="H514" s="32" t="s">
        <v>1931</v>
      </c>
      <c r="I514" s="13" t="s">
        <v>52</v>
      </c>
      <c r="J514" s="16"/>
      <c r="K514" s="368">
        <v>0</v>
      </c>
      <c r="L514" s="383"/>
      <c r="M514" s="8">
        <v>0</v>
      </c>
    </row>
    <row r="515" spans="1:13" ht="25.5" x14ac:dyDescent="0.2">
      <c r="A515" s="13">
        <v>507</v>
      </c>
      <c r="B515" s="13">
        <v>176</v>
      </c>
      <c r="C515" s="2" t="s">
        <v>489</v>
      </c>
      <c r="D515" s="13" t="s">
        <v>15</v>
      </c>
      <c r="E515" s="31">
        <v>2</v>
      </c>
      <c r="F515" s="31">
        <v>0</v>
      </c>
      <c r="G515" s="31">
        <v>2</v>
      </c>
      <c r="H515" s="32" t="s">
        <v>1931</v>
      </c>
      <c r="I515" s="13" t="s">
        <v>47</v>
      </c>
      <c r="J515" s="16"/>
      <c r="K515" s="368">
        <v>0</v>
      </c>
      <c r="L515" s="383"/>
      <c r="M515" s="8">
        <v>0</v>
      </c>
    </row>
    <row r="516" spans="1:13" ht="25.5" x14ac:dyDescent="0.2">
      <c r="A516" s="13">
        <v>508</v>
      </c>
      <c r="B516" s="13">
        <v>177</v>
      </c>
      <c r="C516" s="2" t="s">
        <v>489</v>
      </c>
      <c r="D516" s="13" t="s">
        <v>15</v>
      </c>
      <c r="E516" s="31">
        <v>2</v>
      </c>
      <c r="F516" s="31">
        <v>0</v>
      </c>
      <c r="G516" s="31">
        <v>2</v>
      </c>
      <c r="H516" s="32" t="s">
        <v>1931</v>
      </c>
      <c r="I516" s="13" t="s">
        <v>50</v>
      </c>
      <c r="J516" s="16"/>
      <c r="K516" s="368">
        <v>0</v>
      </c>
      <c r="L516" s="383"/>
      <c r="M516" s="8">
        <v>0</v>
      </c>
    </row>
    <row r="517" spans="1:13" ht="38.25" x14ac:dyDescent="0.2">
      <c r="A517" s="13">
        <v>509</v>
      </c>
      <c r="B517" s="13">
        <v>178</v>
      </c>
      <c r="C517" s="2" t="s">
        <v>489</v>
      </c>
      <c r="D517" s="13" t="s">
        <v>15</v>
      </c>
      <c r="E517" s="31">
        <v>2</v>
      </c>
      <c r="F517" s="31">
        <v>0</v>
      </c>
      <c r="G517" s="31">
        <v>2</v>
      </c>
      <c r="H517" s="32" t="s">
        <v>1932</v>
      </c>
      <c r="I517" s="13" t="s">
        <v>59</v>
      </c>
      <c r="J517" s="16"/>
      <c r="K517" s="368">
        <v>0</v>
      </c>
      <c r="L517" s="383"/>
      <c r="M517" s="8">
        <v>0</v>
      </c>
    </row>
    <row r="518" spans="1:13" ht="25.5" x14ac:dyDescent="0.2">
      <c r="A518" s="13">
        <v>510</v>
      </c>
      <c r="B518" s="13">
        <v>179</v>
      </c>
      <c r="C518" s="2" t="s">
        <v>489</v>
      </c>
      <c r="D518" s="13" t="s">
        <v>15</v>
      </c>
      <c r="E518" s="31">
        <v>2.33</v>
      </c>
      <c r="F518" s="31">
        <v>0</v>
      </c>
      <c r="G518" s="31">
        <v>2.33</v>
      </c>
      <c r="H518" s="32" t="s">
        <v>1933</v>
      </c>
      <c r="I518" s="13" t="s">
        <v>62</v>
      </c>
      <c r="J518" s="16"/>
      <c r="K518" s="368">
        <v>0</v>
      </c>
      <c r="L518" s="383"/>
      <c r="M518" s="8">
        <v>0</v>
      </c>
    </row>
    <row r="519" spans="1:13" ht="25.5" x14ac:dyDescent="0.2">
      <c r="A519" s="13">
        <v>511</v>
      </c>
      <c r="B519" s="13">
        <v>180</v>
      </c>
      <c r="C519" s="2" t="s">
        <v>489</v>
      </c>
      <c r="D519" s="13" t="s">
        <v>15</v>
      </c>
      <c r="E519" s="31">
        <v>2</v>
      </c>
      <c r="F519" s="31">
        <v>0</v>
      </c>
      <c r="G519" s="31">
        <v>2</v>
      </c>
      <c r="H519" s="32" t="s">
        <v>898</v>
      </c>
      <c r="I519" s="13" t="s">
        <v>70</v>
      </c>
      <c r="J519" s="16"/>
      <c r="K519" s="368">
        <v>0</v>
      </c>
      <c r="L519" s="383"/>
      <c r="M519" s="8">
        <v>0</v>
      </c>
    </row>
    <row r="520" spans="1:13" x14ac:dyDescent="0.2">
      <c r="A520" s="13">
        <v>512</v>
      </c>
      <c r="B520" s="13">
        <v>181</v>
      </c>
      <c r="C520" s="2" t="s">
        <v>491</v>
      </c>
      <c r="D520" s="13">
        <v>0</v>
      </c>
      <c r="E520" s="9">
        <v>0</v>
      </c>
      <c r="F520" s="9">
        <v>0</v>
      </c>
      <c r="G520" s="9">
        <v>0</v>
      </c>
      <c r="H520" s="10" t="s">
        <v>31</v>
      </c>
      <c r="I520" s="13">
        <v>0</v>
      </c>
      <c r="J520" s="16"/>
      <c r="K520" s="368">
        <v>0</v>
      </c>
      <c r="L520" s="383"/>
      <c r="M520" s="8">
        <v>0</v>
      </c>
    </row>
    <row r="521" spans="1:13" x14ac:dyDescent="0.2">
      <c r="A521" s="13">
        <v>513</v>
      </c>
      <c r="B521" s="13">
        <v>182</v>
      </c>
      <c r="C521" s="2" t="s">
        <v>492</v>
      </c>
      <c r="D521" s="13" t="s">
        <v>16</v>
      </c>
      <c r="E521" s="9">
        <v>1</v>
      </c>
      <c r="F521" s="9">
        <v>0</v>
      </c>
      <c r="G521" s="9">
        <v>1</v>
      </c>
      <c r="H521" s="10" t="s">
        <v>680</v>
      </c>
      <c r="I521" s="13" t="s">
        <v>53</v>
      </c>
      <c r="J521" s="16"/>
      <c r="K521" s="368">
        <v>0</v>
      </c>
      <c r="L521" s="383"/>
      <c r="M521" s="8">
        <v>0</v>
      </c>
    </row>
    <row r="522" spans="1:13" x14ac:dyDescent="0.2">
      <c r="A522" s="13">
        <v>514</v>
      </c>
      <c r="B522" s="13">
        <v>183</v>
      </c>
      <c r="C522" s="2" t="s">
        <v>493</v>
      </c>
      <c r="D522" s="13" t="s">
        <v>16</v>
      </c>
      <c r="E522" s="9">
        <v>0.5</v>
      </c>
      <c r="F522" s="9">
        <v>0</v>
      </c>
      <c r="G522" s="9">
        <v>0.5</v>
      </c>
      <c r="H522" s="10" t="s">
        <v>901</v>
      </c>
      <c r="I522" s="13" t="s">
        <v>52</v>
      </c>
      <c r="J522" s="16"/>
      <c r="K522" s="368">
        <v>0</v>
      </c>
      <c r="L522" s="383"/>
      <c r="M522" s="8">
        <v>2025</v>
      </c>
    </row>
    <row r="523" spans="1:13" x14ac:dyDescent="0.2">
      <c r="A523" s="13">
        <v>515</v>
      </c>
      <c r="B523" s="13">
        <v>184</v>
      </c>
      <c r="C523" s="2" t="s">
        <v>78</v>
      </c>
      <c r="D523" s="13" t="s">
        <v>16</v>
      </c>
      <c r="E523" s="9">
        <v>0.8</v>
      </c>
      <c r="F523" s="9">
        <v>0</v>
      </c>
      <c r="G523" s="9">
        <v>0.8</v>
      </c>
      <c r="H523" s="10" t="s">
        <v>902</v>
      </c>
      <c r="I523" s="13" t="s">
        <v>52</v>
      </c>
      <c r="J523" s="16"/>
      <c r="K523" s="368">
        <v>0</v>
      </c>
      <c r="L523" s="383"/>
      <c r="M523" s="8">
        <v>2025</v>
      </c>
    </row>
    <row r="524" spans="1:13" x14ac:dyDescent="0.2">
      <c r="A524" s="13">
        <v>516</v>
      </c>
      <c r="B524" s="13">
        <v>185</v>
      </c>
      <c r="C524" s="2" t="s">
        <v>494</v>
      </c>
      <c r="D524" s="13" t="s">
        <v>16</v>
      </c>
      <c r="E524" s="9">
        <v>1.2</v>
      </c>
      <c r="F524" s="9">
        <v>0</v>
      </c>
      <c r="G524" s="9">
        <v>1.2</v>
      </c>
      <c r="H524" s="10" t="s">
        <v>903</v>
      </c>
      <c r="I524" s="13" t="s">
        <v>50</v>
      </c>
      <c r="J524" s="16"/>
      <c r="K524" s="368">
        <v>0</v>
      </c>
      <c r="L524" s="383"/>
      <c r="M524" s="8">
        <v>0</v>
      </c>
    </row>
    <row r="525" spans="1:13" ht="25.5" x14ac:dyDescent="0.2">
      <c r="A525" s="13">
        <v>517</v>
      </c>
      <c r="B525" s="13">
        <v>186</v>
      </c>
      <c r="C525" s="2" t="s">
        <v>2072</v>
      </c>
      <c r="D525" s="13" t="s">
        <v>16</v>
      </c>
      <c r="E525" s="9">
        <v>2.7</v>
      </c>
      <c r="F525" s="9">
        <v>0</v>
      </c>
      <c r="G525" s="9">
        <v>2.7</v>
      </c>
      <c r="H525" s="10" t="s">
        <v>2073</v>
      </c>
      <c r="I525" s="13" t="s">
        <v>47</v>
      </c>
      <c r="J525" s="16"/>
      <c r="K525" s="368" t="s">
        <v>34</v>
      </c>
      <c r="L525" s="383"/>
      <c r="M525" s="8">
        <v>0</v>
      </c>
    </row>
    <row r="526" spans="1:13" ht="25.5" x14ac:dyDescent="0.2">
      <c r="A526" s="13">
        <v>518</v>
      </c>
      <c r="B526" s="13">
        <v>187</v>
      </c>
      <c r="C526" s="2" t="s">
        <v>1934</v>
      </c>
      <c r="D526" s="13" t="s">
        <v>16</v>
      </c>
      <c r="E526" s="9">
        <v>0.06</v>
      </c>
      <c r="F526" s="9">
        <v>0</v>
      </c>
      <c r="G526" s="9">
        <v>0.06</v>
      </c>
      <c r="H526" s="10" t="s">
        <v>967</v>
      </c>
      <c r="I526" s="13" t="s">
        <v>62</v>
      </c>
      <c r="J526" s="16"/>
      <c r="K526" s="368">
        <v>45479</v>
      </c>
      <c r="L526" s="383"/>
      <c r="M526" s="8">
        <v>0</v>
      </c>
    </row>
    <row r="527" spans="1:13" x14ac:dyDescent="0.2">
      <c r="A527" s="13">
        <v>519</v>
      </c>
      <c r="B527" s="13">
        <v>188</v>
      </c>
      <c r="C527" s="2" t="s">
        <v>79</v>
      </c>
      <c r="D527" s="13" t="s">
        <v>16</v>
      </c>
      <c r="E527" s="9">
        <v>0.21</v>
      </c>
      <c r="F527" s="9">
        <v>0</v>
      </c>
      <c r="G527" s="9">
        <v>0.21</v>
      </c>
      <c r="H527" s="10" t="s">
        <v>904</v>
      </c>
      <c r="I527" s="13" t="s">
        <v>70</v>
      </c>
      <c r="J527" s="16"/>
      <c r="K527" s="368">
        <v>0</v>
      </c>
      <c r="L527" s="383"/>
      <c r="M527" s="8">
        <v>2025</v>
      </c>
    </row>
    <row r="528" spans="1:13" ht="25.5" x14ac:dyDescent="0.2">
      <c r="A528" s="13">
        <v>520</v>
      </c>
      <c r="B528" s="13">
        <v>189</v>
      </c>
      <c r="C528" s="2" t="s">
        <v>495</v>
      </c>
      <c r="D528" s="13" t="s">
        <v>16</v>
      </c>
      <c r="E528" s="9">
        <v>1</v>
      </c>
      <c r="F528" s="9">
        <v>0</v>
      </c>
      <c r="G528" s="9">
        <v>1</v>
      </c>
      <c r="H528" s="10" t="s">
        <v>1926</v>
      </c>
      <c r="I528" s="13" t="s">
        <v>53</v>
      </c>
      <c r="J528" s="16"/>
      <c r="K528" s="368">
        <v>0</v>
      </c>
      <c r="L528" s="383"/>
      <c r="M528" s="8">
        <v>0</v>
      </c>
    </row>
    <row r="529" spans="1:13" ht="25.5" x14ac:dyDescent="0.2">
      <c r="A529" s="13">
        <v>521</v>
      </c>
      <c r="B529" s="13">
        <v>190</v>
      </c>
      <c r="C529" s="2" t="s">
        <v>496</v>
      </c>
      <c r="D529" s="13" t="s">
        <v>16</v>
      </c>
      <c r="E529" s="9">
        <v>1</v>
      </c>
      <c r="F529" s="9">
        <v>0</v>
      </c>
      <c r="G529" s="9">
        <v>1</v>
      </c>
      <c r="H529" s="10" t="s">
        <v>1926</v>
      </c>
      <c r="I529" s="13" t="s">
        <v>48</v>
      </c>
      <c r="J529" s="16"/>
      <c r="K529" s="368">
        <v>0</v>
      </c>
      <c r="L529" s="383"/>
      <c r="M529" s="8">
        <v>0</v>
      </c>
    </row>
    <row r="530" spans="1:13" ht="25.5" x14ac:dyDescent="0.2">
      <c r="A530" s="13">
        <v>522</v>
      </c>
      <c r="B530" s="13">
        <v>191</v>
      </c>
      <c r="C530" s="2" t="s">
        <v>497</v>
      </c>
      <c r="D530" s="13" t="s">
        <v>16</v>
      </c>
      <c r="E530" s="9">
        <v>0.85</v>
      </c>
      <c r="F530" s="9">
        <v>0</v>
      </c>
      <c r="G530" s="9">
        <v>0.85</v>
      </c>
      <c r="H530" s="10" t="s">
        <v>2074</v>
      </c>
      <c r="I530" s="13" t="s">
        <v>49</v>
      </c>
      <c r="J530" s="16"/>
      <c r="K530" s="368">
        <v>0</v>
      </c>
      <c r="L530" s="383"/>
      <c r="M530" s="8">
        <v>0</v>
      </c>
    </row>
    <row r="531" spans="1:13" ht="25.5" x14ac:dyDescent="0.2">
      <c r="A531" s="13">
        <v>523</v>
      </c>
      <c r="B531" s="13">
        <v>192</v>
      </c>
      <c r="C531" s="2" t="s">
        <v>498</v>
      </c>
      <c r="D531" s="13" t="s">
        <v>16</v>
      </c>
      <c r="E531" s="9">
        <v>0.5</v>
      </c>
      <c r="F531" s="9">
        <v>0</v>
      </c>
      <c r="G531" s="9">
        <v>0.5</v>
      </c>
      <c r="H531" s="10" t="s">
        <v>2075</v>
      </c>
      <c r="I531" s="13" t="s">
        <v>52</v>
      </c>
      <c r="J531" s="16"/>
      <c r="K531" s="368">
        <v>0</v>
      </c>
      <c r="L531" s="383"/>
      <c r="M531" s="8">
        <v>0</v>
      </c>
    </row>
    <row r="532" spans="1:13" x14ac:dyDescent="0.2">
      <c r="A532" s="13">
        <v>524</v>
      </c>
      <c r="B532" s="13">
        <v>193</v>
      </c>
      <c r="C532" s="2" t="s">
        <v>499</v>
      </c>
      <c r="D532" s="13" t="s">
        <v>16</v>
      </c>
      <c r="E532" s="9">
        <v>0.5</v>
      </c>
      <c r="F532" s="9">
        <v>0</v>
      </c>
      <c r="G532" s="9">
        <v>0.5</v>
      </c>
      <c r="H532" s="10" t="s">
        <v>2076</v>
      </c>
      <c r="I532" s="13" t="s">
        <v>47</v>
      </c>
      <c r="J532" s="16"/>
      <c r="K532" s="368">
        <v>0</v>
      </c>
      <c r="L532" s="383"/>
      <c r="M532" s="8">
        <v>0</v>
      </c>
    </row>
    <row r="533" spans="1:13" ht="25.5" x14ac:dyDescent="0.2">
      <c r="A533" s="13">
        <v>525</v>
      </c>
      <c r="B533" s="13">
        <v>194</v>
      </c>
      <c r="C533" s="2" t="s">
        <v>500</v>
      </c>
      <c r="D533" s="13" t="s">
        <v>16</v>
      </c>
      <c r="E533" s="9">
        <v>1</v>
      </c>
      <c r="F533" s="9">
        <v>0</v>
      </c>
      <c r="G533" s="9">
        <v>1</v>
      </c>
      <c r="H533" s="10" t="s">
        <v>1926</v>
      </c>
      <c r="I533" s="13" t="s">
        <v>62</v>
      </c>
      <c r="J533" s="16"/>
      <c r="K533" s="368">
        <v>0</v>
      </c>
      <c r="L533" s="383"/>
      <c r="M533" s="8">
        <v>0</v>
      </c>
    </row>
    <row r="534" spans="1:13" ht="25.5" x14ac:dyDescent="0.2">
      <c r="A534" s="13">
        <v>526</v>
      </c>
      <c r="B534" s="13">
        <v>195</v>
      </c>
      <c r="C534" s="2" t="s">
        <v>501</v>
      </c>
      <c r="D534" s="13" t="s">
        <v>16</v>
      </c>
      <c r="E534" s="9">
        <v>1</v>
      </c>
      <c r="F534" s="9">
        <v>0</v>
      </c>
      <c r="G534" s="9">
        <v>1</v>
      </c>
      <c r="H534" s="10" t="s">
        <v>1926</v>
      </c>
      <c r="I534" s="13" t="s">
        <v>50</v>
      </c>
      <c r="J534" s="16"/>
      <c r="K534" s="368">
        <v>0</v>
      </c>
      <c r="L534" s="383"/>
      <c r="M534" s="8">
        <v>0</v>
      </c>
    </row>
    <row r="535" spans="1:13" ht="25.5" x14ac:dyDescent="0.2">
      <c r="A535" s="13">
        <v>527</v>
      </c>
      <c r="B535" s="13">
        <v>196</v>
      </c>
      <c r="C535" s="2" t="s">
        <v>502</v>
      </c>
      <c r="D535" s="13" t="s">
        <v>16</v>
      </c>
      <c r="E535" s="9">
        <v>1</v>
      </c>
      <c r="F535" s="9">
        <v>0</v>
      </c>
      <c r="G535" s="9">
        <v>1</v>
      </c>
      <c r="H535" s="10" t="s">
        <v>2077</v>
      </c>
      <c r="I535" s="13" t="s">
        <v>59</v>
      </c>
      <c r="J535" s="16"/>
      <c r="K535" s="368">
        <v>0</v>
      </c>
      <c r="L535" s="383"/>
      <c r="M535" s="8">
        <v>0</v>
      </c>
    </row>
    <row r="536" spans="1:13" x14ac:dyDescent="0.2">
      <c r="A536" s="13">
        <v>528</v>
      </c>
      <c r="B536" s="13">
        <v>197</v>
      </c>
      <c r="C536" s="2" t="s">
        <v>503</v>
      </c>
      <c r="D536" s="13" t="s">
        <v>16</v>
      </c>
      <c r="E536" s="9">
        <v>1</v>
      </c>
      <c r="F536" s="9">
        <v>0</v>
      </c>
      <c r="G536" s="9">
        <v>1</v>
      </c>
      <c r="H536" s="10" t="s">
        <v>930</v>
      </c>
      <c r="I536" s="13" t="s">
        <v>70</v>
      </c>
      <c r="J536" s="16"/>
      <c r="K536" s="368" t="s">
        <v>2078</v>
      </c>
      <c r="L536" s="383"/>
      <c r="M536" s="8">
        <v>0</v>
      </c>
    </row>
    <row r="537" spans="1:13" x14ac:dyDescent="0.2">
      <c r="A537" s="13">
        <v>529</v>
      </c>
      <c r="B537" s="13">
        <v>198</v>
      </c>
      <c r="C537" s="2" t="s">
        <v>505</v>
      </c>
      <c r="D537" s="13">
        <v>0</v>
      </c>
      <c r="E537" s="9">
        <v>0</v>
      </c>
      <c r="F537" s="9">
        <v>0</v>
      </c>
      <c r="G537" s="9">
        <v>0</v>
      </c>
      <c r="H537" s="10" t="s">
        <v>31</v>
      </c>
      <c r="I537" s="13">
        <v>0</v>
      </c>
      <c r="J537" s="16"/>
      <c r="K537" s="368">
        <v>0</v>
      </c>
      <c r="L537" s="383"/>
      <c r="M537" s="8">
        <v>0</v>
      </c>
    </row>
    <row r="538" spans="1:13" ht="25.5" x14ac:dyDescent="0.2">
      <c r="A538" s="13">
        <v>530</v>
      </c>
      <c r="B538" s="13">
        <v>199</v>
      </c>
      <c r="C538" s="2" t="s">
        <v>181</v>
      </c>
      <c r="D538" s="13" t="s">
        <v>19</v>
      </c>
      <c r="E538" s="9">
        <v>0</v>
      </c>
      <c r="F538" s="9">
        <v>0</v>
      </c>
      <c r="G538" s="9">
        <v>0</v>
      </c>
      <c r="H538" s="10" t="s">
        <v>31</v>
      </c>
      <c r="I538" s="13">
        <v>0</v>
      </c>
      <c r="J538" s="16"/>
      <c r="K538" s="368">
        <v>0</v>
      </c>
      <c r="L538" s="383"/>
      <c r="M538" s="8">
        <v>2025</v>
      </c>
    </row>
    <row r="539" spans="1:13" ht="25.5" x14ac:dyDescent="0.2">
      <c r="A539" s="13">
        <v>531</v>
      </c>
      <c r="B539" s="13">
        <v>200</v>
      </c>
      <c r="C539" s="2" t="s">
        <v>181</v>
      </c>
      <c r="D539" s="13" t="s">
        <v>19</v>
      </c>
      <c r="E539" s="9">
        <v>0.02</v>
      </c>
      <c r="F539" s="9">
        <v>0</v>
      </c>
      <c r="G539" s="9">
        <v>0.02</v>
      </c>
      <c r="H539" s="10" t="s">
        <v>906</v>
      </c>
      <c r="I539" s="13" t="s">
        <v>53</v>
      </c>
      <c r="J539" s="16"/>
      <c r="K539" s="368" t="s">
        <v>1161</v>
      </c>
      <c r="L539" s="383"/>
      <c r="M539" s="8">
        <v>2025</v>
      </c>
    </row>
    <row r="540" spans="1:13" ht="25.5" x14ac:dyDescent="0.2">
      <c r="A540" s="13">
        <v>532</v>
      </c>
      <c r="B540" s="13">
        <v>201</v>
      </c>
      <c r="C540" s="2" t="s">
        <v>181</v>
      </c>
      <c r="D540" s="13" t="s">
        <v>19</v>
      </c>
      <c r="E540" s="9">
        <v>0.51</v>
      </c>
      <c r="F540" s="9">
        <v>0</v>
      </c>
      <c r="G540" s="9">
        <v>0.51</v>
      </c>
      <c r="H540" s="10" t="s">
        <v>907</v>
      </c>
      <c r="I540" s="13" t="s">
        <v>48</v>
      </c>
      <c r="J540" s="16"/>
      <c r="K540" s="368" t="s">
        <v>1161</v>
      </c>
      <c r="L540" s="383"/>
      <c r="M540" s="8">
        <v>2025</v>
      </c>
    </row>
    <row r="541" spans="1:13" ht="25.5" x14ac:dyDescent="0.2">
      <c r="A541" s="13">
        <v>533</v>
      </c>
      <c r="B541" s="13">
        <v>202</v>
      </c>
      <c r="C541" s="2" t="s">
        <v>506</v>
      </c>
      <c r="D541" s="13" t="s">
        <v>19</v>
      </c>
      <c r="E541" s="9">
        <v>0.01</v>
      </c>
      <c r="F541" s="9">
        <v>0</v>
      </c>
      <c r="G541" s="9">
        <v>0.01</v>
      </c>
      <c r="H541" s="10" t="s">
        <v>908</v>
      </c>
      <c r="I541" s="13" t="s">
        <v>53</v>
      </c>
      <c r="J541" s="16"/>
      <c r="K541" s="368">
        <v>0</v>
      </c>
      <c r="L541" s="383"/>
      <c r="M541" s="8">
        <v>0</v>
      </c>
    </row>
    <row r="542" spans="1:13" ht="25.5" x14ac:dyDescent="0.2">
      <c r="A542" s="13">
        <v>534</v>
      </c>
      <c r="B542" s="13">
        <v>203</v>
      </c>
      <c r="C542" s="2" t="s">
        <v>507</v>
      </c>
      <c r="D542" s="13" t="s">
        <v>19</v>
      </c>
      <c r="E542" s="9">
        <v>0.08</v>
      </c>
      <c r="F542" s="9">
        <v>0</v>
      </c>
      <c r="G542" s="9">
        <v>0.08</v>
      </c>
      <c r="H542" s="10" t="s">
        <v>909</v>
      </c>
      <c r="I542" s="13" t="s">
        <v>53</v>
      </c>
      <c r="J542" s="16"/>
      <c r="K542" s="368">
        <v>0</v>
      </c>
      <c r="L542" s="383"/>
      <c r="M542" s="8">
        <v>0</v>
      </c>
    </row>
    <row r="543" spans="1:13" x14ac:dyDescent="0.2">
      <c r="A543" s="13">
        <v>535</v>
      </c>
      <c r="B543" s="13">
        <v>204</v>
      </c>
      <c r="C543" s="2" t="s">
        <v>508</v>
      </c>
      <c r="D543" s="13" t="s">
        <v>19</v>
      </c>
      <c r="E543" s="9">
        <v>0.45</v>
      </c>
      <c r="F543" s="9">
        <v>0</v>
      </c>
      <c r="G543" s="9">
        <v>0.45</v>
      </c>
      <c r="H543" s="10" t="s">
        <v>910</v>
      </c>
      <c r="I543" s="13" t="s">
        <v>53</v>
      </c>
      <c r="J543" s="16"/>
      <c r="K543" s="368">
        <v>0</v>
      </c>
      <c r="L543" s="383"/>
      <c r="M543" s="8">
        <v>0</v>
      </c>
    </row>
    <row r="544" spans="1:13" ht="25.5" x14ac:dyDescent="0.2">
      <c r="A544" s="13">
        <v>536</v>
      </c>
      <c r="B544" s="13">
        <v>205</v>
      </c>
      <c r="C544" s="2" t="s">
        <v>509</v>
      </c>
      <c r="D544" s="13" t="s">
        <v>19</v>
      </c>
      <c r="E544" s="9">
        <v>0.873</v>
      </c>
      <c r="F544" s="9">
        <v>0</v>
      </c>
      <c r="G544" s="9">
        <v>0.87</v>
      </c>
      <c r="H544" s="10" t="s">
        <v>911</v>
      </c>
      <c r="I544" s="13" t="s">
        <v>53</v>
      </c>
      <c r="J544" s="16"/>
      <c r="K544" s="368">
        <v>0</v>
      </c>
      <c r="L544" s="383"/>
      <c r="M544" s="8">
        <v>0</v>
      </c>
    </row>
    <row r="545" spans="1:13" ht="25.5" x14ac:dyDescent="0.2">
      <c r="A545" s="13">
        <v>537</v>
      </c>
      <c r="B545" s="13">
        <v>206</v>
      </c>
      <c r="C545" s="2" t="s">
        <v>80</v>
      </c>
      <c r="D545" s="13" t="s">
        <v>19</v>
      </c>
      <c r="E545" s="9">
        <v>0.01</v>
      </c>
      <c r="F545" s="9">
        <v>0</v>
      </c>
      <c r="G545" s="9">
        <v>0.01</v>
      </c>
      <c r="H545" s="10" t="s">
        <v>912</v>
      </c>
      <c r="I545" s="13" t="s">
        <v>48</v>
      </c>
      <c r="J545" s="16"/>
      <c r="K545" s="368">
        <v>0</v>
      </c>
      <c r="L545" s="383"/>
      <c r="M545" s="8">
        <v>2025</v>
      </c>
    </row>
    <row r="546" spans="1:13" ht="25.5" x14ac:dyDescent="0.2">
      <c r="A546" s="13">
        <v>538</v>
      </c>
      <c r="B546" s="13">
        <v>207</v>
      </c>
      <c r="C546" s="2" t="s">
        <v>507</v>
      </c>
      <c r="D546" s="13" t="s">
        <v>19</v>
      </c>
      <c r="E546" s="9">
        <v>0.08</v>
      </c>
      <c r="F546" s="9">
        <v>0</v>
      </c>
      <c r="G546" s="9">
        <v>0.08</v>
      </c>
      <c r="H546" s="10" t="s">
        <v>909</v>
      </c>
      <c r="I546" s="13" t="s">
        <v>48</v>
      </c>
      <c r="J546" s="16"/>
      <c r="K546" s="368">
        <v>0</v>
      </c>
      <c r="L546" s="383"/>
      <c r="M546" s="8">
        <v>0</v>
      </c>
    </row>
    <row r="547" spans="1:13" x14ac:dyDescent="0.2">
      <c r="A547" s="13">
        <v>539</v>
      </c>
      <c r="B547" s="13">
        <v>208</v>
      </c>
      <c r="C547" s="2" t="s">
        <v>510</v>
      </c>
      <c r="D547" s="13" t="s">
        <v>19</v>
      </c>
      <c r="E547" s="9">
        <v>0.44</v>
      </c>
      <c r="F547" s="9">
        <v>0</v>
      </c>
      <c r="G547" s="9">
        <v>0.44</v>
      </c>
      <c r="H547" s="10" t="s">
        <v>913</v>
      </c>
      <c r="I547" s="13" t="s">
        <v>48</v>
      </c>
      <c r="J547" s="16"/>
      <c r="K547" s="368">
        <v>0</v>
      </c>
      <c r="L547" s="383"/>
      <c r="M547" s="8">
        <v>0</v>
      </c>
    </row>
    <row r="548" spans="1:13" ht="25.5" x14ac:dyDescent="0.2">
      <c r="A548" s="13">
        <v>540</v>
      </c>
      <c r="B548" s="13">
        <v>209</v>
      </c>
      <c r="C548" s="2" t="s">
        <v>511</v>
      </c>
      <c r="D548" s="13" t="s">
        <v>19</v>
      </c>
      <c r="E548" s="9">
        <v>0.49</v>
      </c>
      <c r="F548" s="9">
        <v>0</v>
      </c>
      <c r="G548" s="9">
        <v>0.49</v>
      </c>
      <c r="H548" s="10" t="s">
        <v>914</v>
      </c>
      <c r="I548" s="13" t="s">
        <v>48</v>
      </c>
      <c r="J548" s="16"/>
      <c r="K548" s="368">
        <v>0</v>
      </c>
      <c r="L548" s="383"/>
      <c r="M548" s="8">
        <v>0</v>
      </c>
    </row>
    <row r="549" spans="1:13" ht="25.5" x14ac:dyDescent="0.2">
      <c r="A549" s="13">
        <v>541</v>
      </c>
      <c r="B549" s="13">
        <v>210</v>
      </c>
      <c r="C549" s="2" t="s">
        <v>2079</v>
      </c>
      <c r="D549" s="13" t="s">
        <v>19</v>
      </c>
      <c r="E549" s="9">
        <v>0</v>
      </c>
      <c r="F549" s="9">
        <v>0</v>
      </c>
      <c r="G549" s="9">
        <v>0</v>
      </c>
      <c r="H549" s="10" t="s">
        <v>31</v>
      </c>
      <c r="I549" s="13" t="s">
        <v>53</v>
      </c>
      <c r="J549" s="16"/>
      <c r="K549" s="368">
        <v>0</v>
      </c>
      <c r="L549" s="383"/>
      <c r="M549" s="8">
        <v>0</v>
      </c>
    </row>
    <row r="550" spans="1:13" ht="25.5" x14ac:dyDescent="0.2">
      <c r="A550" s="13">
        <v>542</v>
      </c>
      <c r="B550" s="13">
        <v>211</v>
      </c>
      <c r="C550" s="2" t="s">
        <v>2079</v>
      </c>
      <c r="D550" s="13" t="s">
        <v>19</v>
      </c>
      <c r="E550" s="9">
        <v>0</v>
      </c>
      <c r="F550" s="9">
        <v>0</v>
      </c>
      <c r="G550" s="9">
        <v>0</v>
      </c>
      <c r="H550" s="10" t="s">
        <v>31</v>
      </c>
      <c r="I550" s="13" t="s">
        <v>48</v>
      </c>
      <c r="J550" s="16"/>
      <c r="K550" s="368">
        <v>0</v>
      </c>
      <c r="L550" s="383"/>
      <c r="M550" s="8">
        <v>0</v>
      </c>
    </row>
    <row r="551" spans="1:13" ht="25.5" x14ac:dyDescent="0.2">
      <c r="A551" s="13">
        <v>543</v>
      </c>
      <c r="B551" s="13">
        <v>212</v>
      </c>
      <c r="C551" s="2" t="s">
        <v>2079</v>
      </c>
      <c r="D551" s="13" t="s">
        <v>19</v>
      </c>
      <c r="E551" s="9">
        <v>0</v>
      </c>
      <c r="F551" s="9">
        <v>0</v>
      </c>
      <c r="G551" s="9">
        <v>0</v>
      </c>
      <c r="H551" s="10" t="s">
        <v>31</v>
      </c>
      <c r="I551" s="13" t="s">
        <v>49</v>
      </c>
      <c r="J551" s="16"/>
      <c r="K551" s="368">
        <v>0</v>
      </c>
      <c r="L551" s="383"/>
      <c r="M551" s="8">
        <v>0</v>
      </c>
    </row>
    <row r="552" spans="1:13" ht="25.5" x14ac:dyDescent="0.2">
      <c r="A552" s="13">
        <v>544</v>
      </c>
      <c r="B552" s="13">
        <v>213</v>
      </c>
      <c r="C552" s="2" t="s">
        <v>2079</v>
      </c>
      <c r="D552" s="13" t="s">
        <v>19</v>
      </c>
      <c r="E552" s="9">
        <v>0</v>
      </c>
      <c r="F552" s="9">
        <v>0</v>
      </c>
      <c r="G552" s="9">
        <v>0</v>
      </c>
      <c r="H552" s="10" t="s">
        <v>31</v>
      </c>
      <c r="I552" s="13" t="s">
        <v>52</v>
      </c>
      <c r="J552" s="16"/>
      <c r="K552" s="368">
        <v>0</v>
      </c>
      <c r="L552" s="383"/>
      <c r="M552" s="8">
        <v>0</v>
      </c>
    </row>
    <row r="553" spans="1:13" ht="25.5" x14ac:dyDescent="0.2">
      <c r="A553" s="13">
        <v>545</v>
      </c>
      <c r="B553" s="13">
        <v>214</v>
      </c>
      <c r="C553" s="2" t="s">
        <v>2079</v>
      </c>
      <c r="D553" s="13" t="s">
        <v>19</v>
      </c>
      <c r="E553" s="9">
        <v>0</v>
      </c>
      <c r="F553" s="9">
        <v>0</v>
      </c>
      <c r="G553" s="9">
        <v>0</v>
      </c>
      <c r="H553" s="10" t="s">
        <v>31</v>
      </c>
      <c r="I553" s="13" t="s">
        <v>47</v>
      </c>
      <c r="J553" s="16"/>
      <c r="K553" s="368">
        <v>0</v>
      </c>
      <c r="L553" s="383"/>
      <c r="M553" s="8">
        <v>0</v>
      </c>
    </row>
    <row r="554" spans="1:13" ht="25.5" x14ac:dyDescent="0.2">
      <c r="A554" s="13">
        <v>546</v>
      </c>
      <c r="B554" s="13">
        <v>215</v>
      </c>
      <c r="C554" s="2" t="s">
        <v>2079</v>
      </c>
      <c r="D554" s="13" t="s">
        <v>19</v>
      </c>
      <c r="E554" s="9">
        <v>0</v>
      </c>
      <c r="F554" s="9">
        <v>0</v>
      </c>
      <c r="G554" s="9">
        <v>0</v>
      </c>
      <c r="H554" s="10" t="s">
        <v>31</v>
      </c>
      <c r="I554" s="13" t="s">
        <v>50</v>
      </c>
      <c r="J554" s="16"/>
      <c r="K554" s="368">
        <v>0</v>
      </c>
      <c r="L554" s="383"/>
      <c r="M554" s="8">
        <v>0</v>
      </c>
    </row>
    <row r="555" spans="1:13" ht="25.5" x14ac:dyDescent="0.2">
      <c r="A555" s="13">
        <v>547</v>
      </c>
      <c r="B555" s="13">
        <v>216</v>
      </c>
      <c r="C555" s="2" t="s">
        <v>2079</v>
      </c>
      <c r="D555" s="13" t="s">
        <v>19</v>
      </c>
      <c r="E555" s="9">
        <v>0</v>
      </c>
      <c r="F555" s="9">
        <v>0</v>
      </c>
      <c r="G555" s="9">
        <v>0</v>
      </c>
      <c r="H555" s="10" t="s">
        <v>31</v>
      </c>
      <c r="I555" s="13" t="s">
        <v>59</v>
      </c>
      <c r="J555" s="16"/>
      <c r="K555" s="368">
        <v>0</v>
      </c>
      <c r="L555" s="383"/>
      <c r="M555" s="8">
        <v>0</v>
      </c>
    </row>
    <row r="556" spans="1:13" ht="25.5" x14ac:dyDescent="0.2">
      <c r="A556" s="13">
        <v>548</v>
      </c>
      <c r="B556" s="13">
        <v>217</v>
      </c>
      <c r="C556" s="2" t="s">
        <v>2079</v>
      </c>
      <c r="D556" s="13" t="s">
        <v>19</v>
      </c>
      <c r="E556" s="9">
        <v>0</v>
      </c>
      <c r="F556" s="9">
        <v>0</v>
      </c>
      <c r="G556" s="9">
        <v>0</v>
      </c>
      <c r="H556" s="10" t="s">
        <v>31</v>
      </c>
      <c r="I556" s="13" t="s">
        <v>62</v>
      </c>
      <c r="J556" s="16"/>
      <c r="K556" s="368">
        <v>0</v>
      </c>
      <c r="L556" s="383"/>
      <c r="M556" s="8">
        <v>0</v>
      </c>
    </row>
    <row r="557" spans="1:13" ht="25.5" x14ac:dyDescent="0.2">
      <c r="A557" s="13">
        <v>549</v>
      </c>
      <c r="B557" s="13">
        <v>218</v>
      </c>
      <c r="C557" s="2" t="s">
        <v>2079</v>
      </c>
      <c r="D557" s="13" t="s">
        <v>19</v>
      </c>
      <c r="E557" s="9">
        <v>0</v>
      </c>
      <c r="F557" s="9">
        <v>0</v>
      </c>
      <c r="G557" s="9">
        <v>0</v>
      </c>
      <c r="H557" s="10" t="s">
        <v>31</v>
      </c>
      <c r="I557" s="13" t="s">
        <v>70</v>
      </c>
      <c r="J557" s="16"/>
      <c r="K557" s="368">
        <v>0</v>
      </c>
      <c r="L557" s="383"/>
      <c r="M557" s="8">
        <v>0</v>
      </c>
    </row>
    <row r="558" spans="1:13" ht="25.5" x14ac:dyDescent="0.2">
      <c r="A558" s="13">
        <v>550</v>
      </c>
      <c r="B558" s="13">
        <v>219</v>
      </c>
      <c r="C558" s="2" t="s">
        <v>519</v>
      </c>
      <c r="D558" s="13">
        <v>0</v>
      </c>
      <c r="E558" s="9">
        <v>0</v>
      </c>
      <c r="F558" s="9">
        <v>0</v>
      </c>
      <c r="G558" s="9">
        <v>0</v>
      </c>
      <c r="H558" s="10" t="s">
        <v>31</v>
      </c>
      <c r="I558" s="13">
        <v>0</v>
      </c>
      <c r="J558" s="16"/>
      <c r="K558" s="368">
        <v>0</v>
      </c>
      <c r="L558" s="383"/>
      <c r="M558" s="8">
        <v>0</v>
      </c>
    </row>
    <row r="559" spans="1:13" x14ac:dyDescent="0.2">
      <c r="A559" s="13">
        <v>551</v>
      </c>
      <c r="B559" s="13">
        <v>220</v>
      </c>
      <c r="C559" s="2" t="s">
        <v>81</v>
      </c>
      <c r="D559" s="13" t="s">
        <v>20</v>
      </c>
      <c r="E559" s="9">
        <v>0.02</v>
      </c>
      <c r="F559" s="9">
        <v>0</v>
      </c>
      <c r="G559" s="9">
        <v>0.02</v>
      </c>
      <c r="H559" s="10" t="s">
        <v>917</v>
      </c>
      <c r="I559" s="13" t="s">
        <v>48</v>
      </c>
      <c r="J559" s="16"/>
      <c r="K559" s="368">
        <v>0</v>
      </c>
      <c r="L559" s="383"/>
      <c r="M559" s="8">
        <v>0</v>
      </c>
    </row>
    <row r="560" spans="1:13" ht="25.5" x14ac:dyDescent="0.2">
      <c r="A560" s="13">
        <v>552</v>
      </c>
      <c r="B560" s="13">
        <v>221</v>
      </c>
      <c r="C560" s="2" t="s">
        <v>520</v>
      </c>
      <c r="D560" s="13" t="s">
        <v>20</v>
      </c>
      <c r="E560" s="9">
        <v>2</v>
      </c>
      <c r="F560" s="9">
        <v>0</v>
      </c>
      <c r="G560" s="9">
        <v>2</v>
      </c>
      <c r="H560" s="10" t="s">
        <v>2080</v>
      </c>
      <c r="I560" s="13" t="s">
        <v>53</v>
      </c>
      <c r="J560" s="16"/>
      <c r="K560" s="368">
        <v>0</v>
      </c>
      <c r="L560" s="383"/>
      <c r="M560" s="8">
        <v>0</v>
      </c>
    </row>
    <row r="561" spans="1:13" ht="25.5" x14ac:dyDescent="0.2">
      <c r="A561" s="13">
        <v>553</v>
      </c>
      <c r="B561" s="13">
        <v>222</v>
      </c>
      <c r="C561" s="2" t="s">
        <v>520</v>
      </c>
      <c r="D561" s="13" t="s">
        <v>20</v>
      </c>
      <c r="E561" s="9">
        <v>2</v>
      </c>
      <c r="F561" s="9">
        <v>0</v>
      </c>
      <c r="G561" s="9">
        <v>2</v>
      </c>
      <c r="H561" s="10" t="s">
        <v>2080</v>
      </c>
      <c r="I561" s="13" t="s">
        <v>48</v>
      </c>
      <c r="J561" s="16"/>
      <c r="K561" s="368">
        <v>0</v>
      </c>
      <c r="L561" s="383"/>
      <c r="M561" s="8">
        <v>0</v>
      </c>
    </row>
    <row r="562" spans="1:13" ht="25.5" x14ac:dyDescent="0.2">
      <c r="A562" s="13">
        <v>554</v>
      </c>
      <c r="B562" s="13">
        <v>223</v>
      </c>
      <c r="C562" s="2" t="s">
        <v>520</v>
      </c>
      <c r="D562" s="13" t="s">
        <v>20</v>
      </c>
      <c r="E562" s="9">
        <v>2.1800000000000002</v>
      </c>
      <c r="F562" s="9">
        <v>0</v>
      </c>
      <c r="G562" s="9">
        <v>2.1800000000000002</v>
      </c>
      <c r="H562" s="10" t="s">
        <v>919</v>
      </c>
      <c r="I562" s="13" t="s">
        <v>49</v>
      </c>
      <c r="J562" s="16"/>
      <c r="K562" s="368">
        <v>0</v>
      </c>
      <c r="L562" s="383"/>
      <c r="M562" s="8">
        <v>0</v>
      </c>
    </row>
    <row r="563" spans="1:13" ht="25.5" x14ac:dyDescent="0.2">
      <c r="A563" s="13">
        <v>555</v>
      </c>
      <c r="B563" s="13">
        <v>224</v>
      </c>
      <c r="C563" s="2" t="s">
        <v>520</v>
      </c>
      <c r="D563" s="13" t="s">
        <v>20</v>
      </c>
      <c r="E563" s="9">
        <v>1.5</v>
      </c>
      <c r="F563" s="9">
        <v>0</v>
      </c>
      <c r="G563" s="9">
        <v>1.5</v>
      </c>
      <c r="H563" s="10" t="s">
        <v>2081</v>
      </c>
      <c r="I563" s="13" t="s">
        <v>52</v>
      </c>
      <c r="J563" s="16"/>
      <c r="K563" s="368">
        <v>0</v>
      </c>
      <c r="L563" s="383"/>
      <c r="M563" s="8">
        <v>0</v>
      </c>
    </row>
    <row r="564" spans="1:13" ht="25.5" x14ac:dyDescent="0.2">
      <c r="A564" s="13">
        <v>556</v>
      </c>
      <c r="B564" s="13">
        <v>225</v>
      </c>
      <c r="C564" s="2" t="s">
        <v>520</v>
      </c>
      <c r="D564" s="13" t="s">
        <v>20</v>
      </c>
      <c r="E564" s="9">
        <v>1.5</v>
      </c>
      <c r="F564" s="9">
        <v>0</v>
      </c>
      <c r="G564" s="9">
        <v>1.5</v>
      </c>
      <c r="H564" s="10" t="s">
        <v>2081</v>
      </c>
      <c r="I564" s="13" t="s">
        <v>47</v>
      </c>
      <c r="J564" s="16"/>
      <c r="K564" s="368">
        <v>0</v>
      </c>
      <c r="L564" s="383"/>
      <c r="M564" s="8">
        <v>0</v>
      </c>
    </row>
    <row r="565" spans="1:13" ht="25.5" x14ac:dyDescent="0.2">
      <c r="A565" s="13">
        <v>557</v>
      </c>
      <c r="B565" s="13">
        <v>226</v>
      </c>
      <c r="C565" s="2" t="s">
        <v>520</v>
      </c>
      <c r="D565" s="13" t="s">
        <v>20</v>
      </c>
      <c r="E565" s="9">
        <v>1</v>
      </c>
      <c r="F565" s="9">
        <v>0</v>
      </c>
      <c r="G565" s="9">
        <v>1</v>
      </c>
      <c r="H565" s="10" t="s">
        <v>2082</v>
      </c>
      <c r="I565" s="13" t="s">
        <v>50</v>
      </c>
      <c r="J565" s="16"/>
      <c r="K565" s="368">
        <v>0</v>
      </c>
      <c r="L565" s="383"/>
      <c r="M565" s="8">
        <v>0</v>
      </c>
    </row>
    <row r="566" spans="1:13" ht="25.5" x14ac:dyDescent="0.2">
      <c r="A566" s="13">
        <v>558</v>
      </c>
      <c r="B566" s="13">
        <v>227</v>
      </c>
      <c r="C566" s="2" t="s">
        <v>520</v>
      </c>
      <c r="D566" s="13" t="s">
        <v>20</v>
      </c>
      <c r="E566" s="9">
        <v>1</v>
      </c>
      <c r="F566" s="9">
        <v>0</v>
      </c>
      <c r="G566" s="9">
        <v>1</v>
      </c>
      <c r="H566" s="10" t="s">
        <v>2082</v>
      </c>
      <c r="I566" s="13" t="s">
        <v>59</v>
      </c>
      <c r="J566" s="16"/>
      <c r="K566" s="368">
        <v>0</v>
      </c>
      <c r="L566" s="383"/>
      <c r="M566" s="8">
        <v>0</v>
      </c>
    </row>
    <row r="567" spans="1:13" ht="25.5" x14ac:dyDescent="0.2">
      <c r="A567" s="13">
        <v>559</v>
      </c>
      <c r="B567" s="13">
        <v>228</v>
      </c>
      <c r="C567" s="2" t="s">
        <v>520</v>
      </c>
      <c r="D567" s="13" t="s">
        <v>20</v>
      </c>
      <c r="E567" s="9">
        <v>1</v>
      </c>
      <c r="F567" s="9">
        <v>0</v>
      </c>
      <c r="G567" s="9">
        <v>1</v>
      </c>
      <c r="H567" s="10" t="s">
        <v>2082</v>
      </c>
      <c r="I567" s="13" t="s">
        <v>62</v>
      </c>
      <c r="J567" s="16"/>
      <c r="K567" s="368">
        <v>0</v>
      </c>
      <c r="L567" s="383"/>
      <c r="M567" s="8">
        <v>0</v>
      </c>
    </row>
    <row r="568" spans="1:13" ht="25.5" x14ac:dyDescent="0.2">
      <c r="A568" s="13">
        <v>560</v>
      </c>
      <c r="B568" s="13">
        <v>229</v>
      </c>
      <c r="C568" s="2" t="s">
        <v>520</v>
      </c>
      <c r="D568" s="13" t="s">
        <v>20</v>
      </c>
      <c r="E568" s="9">
        <v>1</v>
      </c>
      <c r="F568" s="9">
        <v>0</v>
      </c>
      <c r="G568" s="9">
        <v>1</v>
      </c>
      <c r="H568" s="10" t="s">
        <v>2082</v>
      </c>
      <c r="I568" s="13" t="s">
        <v>70</v>
      </c>
      <c r="J568" s="16"/>
      <c r="K568" s="368">
        <v>0</v>
      </c>
      <c r="L568" s="383"/>
      <c r="M568" s="8">
        <v>0</v>
      </c>
    </row>
    <row r="569" spans="1:13" x14ac:dyDescent="0.2">
      <c r="A569" s="13">
        <v>561</v>
      </c>
      <c r="B569" s="13">
        <v>230</v>
      </c>
      <c r="C569" s="2" t="s">
        <v>522</v>
      </c>
      <c r="D569" s="13">
        <v>0</v>
      </c>
      <c r="E569" s="9">
        <v>0</v>
      </c>
      <c r="F569" s="9">
        <v>0</v>
      </c>
      <c r="G569" s="9">
        <v>0</v>
      </c>
      <c r="H569" s="10" t="s">
        <v>31</v>
      </c>
      <c r="I569" s="13">
        <v>0</v>
      </c>
      <c r="J569" s="16"/>
      <c r="K569" s="368">
        <v>0</v>
      </c>
      <c r="L569" s="383"/>
      <c r="M569" s="8">
        <v>0</v>
      </c>
    </row>
    <row r="570" spans="1:13" x14ac:dyDescent="0.2">
      <c r="A570" s="13">
        <v>562</v>
      </c>
      <c r="B570" s="13">
        <v>231</v>
      </c>
      <c r="C570" s="2" t="s">
        <v>82</v>
      </c>
      <c r="D570" s="13" t="s">
        <v>22</v>
      </c>
      <c r="E570" s="9">
        <v>5</v>
      </c>
      <c r="F570" s="9">
        <v>0</v>
      </c>
      <c r="G570" s="9">
        <v>5</v>
      </c>
      <c r="H570" s="10" t="s">
        <v>922</v>
      </c>
      <c r="I570" s="13" t="s">
        <v>70</v>
      </c>
      <c r="J570" s="16"/>
      <c r="K570" s="368">
        <v>0</v>
      </c>
      <c r="L570" s="383"/>
      <c r="M570" s="8">
        <v>2025</v>
      </c>
    </row>
    <row r="571" spans="1:13" ht="25.5" x14ac:dyDescent="0.2">
      <c r="A571" s="13">
        <v>563</v>
      </c>
      <c r="B571" s="13">
        <v>232</v>
      </c>
      <c r="C571" s="2" t="s">
        <v>523</v>
      </c>
      <c r="D571" s="13" t="s">
        <v>3</v>
      </c>
      <c r="E571" s="9">
        <v>2.4</v>
      </c>
      <c r="F571" s="9">
        <v>0</v>
      </c>
      <c r="G571" s="9">
        <v>2.4</v>
      </c>
      <c r="H571" s="10" t="s">
        <v>923</v>
      </c>
      <c r="I571" s="13" t="s">
        <v>70</v>
      </c>
      <c r="J571" s="16"/>
      <c r="K571" s="368" t="s">
        <v>524</v>
      </c>
      <c r="L571" s="383"/>
      <c r="M571" s="8">
        <v>0</v>
      </c>
    </row>
    <row r="572" spans="1:13" ht="25.5" x14ac:dyDescent="0.2">
      <c r="A572" s="13">
        <v>564</v>
      </c>
      <c r="B572" s="13">
        <v>233</v>
      </c>
      <c r="C572" s="2" t="s">
        <v>523</v>
      </c>
      <c r="D572" s="13" t="s">
        <v>18</v>
      </c>
      <c r="E572" s="9">
        <v>0.24</v>
      </c>
      <c r="F572" s="9">
        <v>0</v>
      </c>
      <c r="G572" s="9">
        <v>0.24</v>
      </c>
      <c r="H572" s="10" t="s">
        <v>924</v>
      </c>
      <c r="I572" s="13" t="s">
        <v>70</v>
      </c>
      <c r="J572" s="16"/>
      <c r="K572" s="368" t="s">
        <v>524</v>
      </c>
      <c r="L572" s="383"/>
      <c r="M572" s="8">
        <v>0</v>
      </c>
    </row>
    <row r="573" spans="1:13" ht="38.25" x14ac:dyDescent="0.2">
      <c r="A573" s="13">
        <v>565</v>
      </c>
      <c r="B573" s="13">
        <v>234</v>
      </c>
      <c r="C573" s="2" t="s">
        <v>525</v>
      </c>
      <c r="D573" s="13" t="s">
        <v>22</v>
      </c>
      <c r="E573" s="9">
        <v>7.8</v>
      </c>
      <c r="F573" s="9">
        <v>0</v>
      </c>
      <c r="G573" s="9">
        <v>7.8</v>
      </c>
      <c r="H573" s="10" t="s">
        <v>925</v>
      </c>
      <c r="I573" s="13" t="s">
        <v>52</v>
      </c>
      <c r="J573" s="16"/>
      <c r="K573" s="368">
        <v>0</v>
      </c>
      <c r="L573" s="383"/>
      <c r="M573" s="8">
        <v>2025</v>
      </c>
    </row>
    <row r="574" spans="1:13" ht="38.25" x14ac:dyDescent="0.2">
      <c r="A574" s="13">
        <v>566</v>
      </c>
      <c r="B574" s="13">
        <v>235</v>
      </c>
      <c r="C574" s="2" t="s">
        <v>525</v>
      </c>
      <c r="D574" s="13" t="s">
        <v>10</v>
      </c>
      <c r="E574" s="9">
        <v>0.27</v>
      </c>
      <c r="F574" s="9">
        <v>0</v>
      </c>
      <c r="G574" s="9">
        <v>0.27</v>
      </c>
      <c r="H574" s="10" t="s">
        <v>926</v>
      </c>
      <c r="I574" s="13" t="s">
        <v>52</v>
      </c>
      <c r="J574" s="16"/>
      <c r="K574" s="368">
        <v>0</v>
      </c>
      <c r="L574" s="383"/>
      <c r="M574" s="8">
        <v>2025</v>
      </c>
    </row>
    <row r="575" spans="1:13" x14ac:dyDescent="0.2">
      <c r="A575" s="13">
        <v>567</v>
      </c>
      <c r="B575" s="13">
        <v>236</v>
      </c>
      <c r="C575" s="2" t="s">
        <v>83</v>
      </c>
      <c r="D575" s="13" t="s">
        <v>22</v>
      </c>
      <c r="E575" s="9">
        <v>0.5</v>
      </c>
      <c r="F575" s="9">
        <v>0</v>
      </c>
      <c r="G575" s="9">
        <v>0.5</v>
      </c>
      <c r="H575" s="10" t="s">
        <v>927</v>
      </c>
      <c r="I575" s="13" t="s">
        <v>59</v>
      </c>
      <c r="J575" s="16"/>
      <c r="K575" s="368">
        <v>0</v>
      </c>
      <c r="L575" s="383"/>
      <c r="M575" s="8">
        <v>2025</v>
      </c>
    </row>
    <row r="576" spans="1:13" ht="25.5" x14ac:dyDescent="0.2">
      <c r="A576" s="13">
        <v>568</v>
      </c>
      <c r="B576" s="13">
        <v>237</v>
      </c>
      <c r="C576" s="2" t="s">
        <v>84</v>
      </c>
      <c r="D576" s="13" t="s">
        <v>22</v>
      </c>
      <c r="E576" s="9">
        <v>1.48</v>
      </c>
      <c r="F576" s="9">
        <v>0</v>
      </c>
      <c r="G576" s="9">
        <v>1.48</v>
      </c>
      <c r="H576" s="10" t="s">
        <v>928</v>
      </c>
      <c r="I576" s="13" t="s">
        <v>50</v>
      </c>
      <c r="J576" s="16"/>
      <c r="K576" s="368">
        <v>0</v>
      </c>
      <c r="L576" s="383"/>
      <c r="M576" s="8">
        <v>2025</v>
      </c>
    </row>
    <row r="577" spans="1:13" x14ac:dyDescent="0.2">
      <c r="A577" s="13">
        <v>569</v>
      </c>
      <c r="B577" s="13">
        <v>238</v>
      </c>
      <c r="C577" s="2" t="s">
        <v>526</v>
      </c>
      <c r="D577" s="13" t="s">
        <v>22</v>
      </c>
      <c r="E577" s="9">
        <v>0</v>
      </c>
      <c r="F577" s="9">
        <v>0</v>
      </c>
      <c r="G577" s="9">
        <v>0</v>
      </c>
      <c r="H577" s="10" t="s">
        <v>31</v>
      </c>
      <c r="I577" s="13" t="s">
        <v>53</v>
      </c>
      <c r="J577" s="16"/>
      <c r="K577" s="368">
        <v>0</v>
      </c>
      <c r="L577" s="383"/>
      <c r="M577" s="8">
        <v>0</v>
      </c>
    </row>
    <row r="578" spans="1:13" ht="25.5" x14ac:dyDescent="0.2">
      <c r="A578" s="13">
        <v>570</v>
      </c>
      <c r="B578" s="13">
        <v>239</v>
      </c>
      <c r="C578" s="2" t="s">
        <v>526</v>
      </c>
      <c r="D578" s="13" t="s">
        <v>22</v>
      </c>
      <c r="E578" s="9">
        <v>1</v>
      </c>
      <c r="F578" s="9">
        <v>0</v>
      </c>
      <c r="G578" s="9">
        <v>1</v>
      </c>
      <c r="H578" s="10" t="s">
        <v>1935</v>
      </c>
      <c r="I578" s="13" t="s">
        <v>48</v>
      </c>
      <c r="J578" s="16"/>
      <c r="K578" s="368">
        <v>0</v>
      </c>
      <c r="L578" s="383"/>
      <c r="M578" s="8">
        <v>0</v>
      </c>
    </row>
    <row r="579" spans="1:13" ht="25.5" x14ac:dyDescent="0.2">
      <c r="A579" s="13">
        <v>571</v>
      </c>
      <c r="B579" s="13">
        <v>240</v>
      </c>
      <c r="C579" s="2" t="s">
        <v>526</v>
      </c>
      <c r="D579" s="13" t="s">
        <v>22</v>
      </c>
      <c r="E579" s="9">
        <v>2</v>
      </c>
      <c r="F579" s="9">
        <v>0</v>
      </c>
      <c r="G579" s="9">
        <v>2</v>
      </c>
      <c r="H579" s="10" t="s">
        <v>1931</v>
      </c>
      <c r="I579" s="13" t="s">
        <v>52</v>
      </c>
      <c r="J579" s="16"/>
      <c r="K579" s="368">
        <v>0</v>
      </c>
      <c r="L579" s="383"/>
      <c r="M579" s="8">
        <v>0</v>
      </c>
    </row>
    <row r="580" spans="1:13" x14ac:dyDescent="0.2">
      <c r="A580" s="13">
        <v>572</v>
      </c>
      <c r="B580" s="13">
        <v>241</v>
      </c>
      <c r="C580" s="2" t="s">
        <v>526</v>
      </c>
      <c r="D580" s="13" t="s">
        <v>22</v>
      </c>
      <c r="E580" s="9">
        <v>0</v>
      </c>
      <c r="F580" s="9">
        <v>0</v>
      </c>
      <c r="G580" s="9">
        <v>0</v>
      </c>
      <c r="H580" s="10" t="s">
        <v>31</v>
      </c>
      <c r="I580" s="13" t="s">
        <v>47</v>
      </c>
      <c r="J580" s="16"/>
      <c r="K580" s="368">
        <v>0</v>
      </c>
      <c r="L580" s="383"/>
      <c r="M580" s="8">
        <v>0</v>
      </c>
    </row>
    <row r="581" spans="1:13" ht="25.5" x14ac:dyDescent="0.2">
      <c r="A581" s="13">
        <v>573</v>
      </c>
      <c r="B581" s="13">
        <v>242</v>
      </c>
      <c r="C581" s="2" t="s">
        <v>526</v>
      </c>
      <c r="D581" s="13" t="s">
        <v>22</v>
      </c>
      <c r="E581" s="9">
        <v>1.07</v>
      </c>
      <c r="F581" s="9">
        <v>0</v>
      </c>
      <c r="G581" s="9">
        <v>1.07</v>
      </c>
      <c r="H581" s="10" t="s">
        <v>1936</v>
      </c>
      <c r="I581" s="13" t="s">
        <v>50</v>
      </c>
      <c r="J581" s="16"/>
      <c r="K581" s="368">
        <v>0</v>
      </c>
      <c r="L581" s="383"/>
      <c r="M581" s="8">
        <v>0</v>
      </c>
    </row>
    <row r="582" spans="1:13" ht="25.5" x14ac:dyDescent="0.2">
      <c r="A582" s="13">
        <v>574</v>
      </c>
      <c r="B582" s="13">
        <v>243</v>
      </c>
      <c r="C582" s="2" t="s">
        <v>526</v>
      </c>
      <c r="D582" s="13" t="s">
        <v>22</v>
      </c>
      <c r="E582" s="9">
        <v>2</v>
      </c>
      <c r="F582" s="9">
        <v>0</v>
      </c>
      <c r="G582" s="9">
        <v>2</v>
      </c>
      <c r="H582" s="10" t="s">
        <v>1931</v>
      </c>
      <c r="I582" s="13" t="s">
        <v>59</v>
      </c>
      <c r="J582" s="16"/>
      <c r="K582" s="368">
        <v>0</v>
      </c>
      <c r="L582" s="383"/>
      <c r="M582" s="8">
        <v>0</v>
      </c>
    </row>
    <row r="583" spans="1:13" x14ac:dyDescent="0.2">
      <c r="A583" s="13">
        <v>575</v>
      </c>
      <c r="B583" s="13">
        <v>244</v>
      </c>
      <c r="C583" s="2" t="s">
        <v>526</v>
      </c>
      <c r="D583" s="13" t="s">
        <v>22</v>
      </c>
      <c r="E583" s="9">
        <v>0</v>
      </c>
      <c r="F583" s="9">
        <v>0</v>
      </c>
      <c r="G583" s="9">
        <v>0</v>
      </c>
      <c r="H583" s="10" t="s">
        <v>31</v>
      </c>
      <c r="I583" s="13" t="s">
        <v>62</v>
      </c>
      <c r="J583" s="16"/>
      <c r="K583" s="368">
        <v>0</v>
      </c>
      <c r="L583" s="383"/>
      <c r="M583" s="8">
        <v>0</v>
      </c>
    </row>
    <row r="584" spans="1:13" x14ac:dyDescent="0.2">
      <c r="A584" s="13">
        <v>576</v>
      </c>
      <c r="B584" s="13">
        <v>245</v>
      </c>
      <c r="C584" s="2" t="s">
        <v>526</v>
      </c>
      <c r="D584" s="13" t="s">
        <v>22</v>
      </c>
      <c r="E584" s="9">
        <v>0.76</v>
      </c>
      <c r="F584" s="9">
        <v>0</v>
      </c>
      <c r="G584" s="9">
        <v>0.76</v>
      </c>
      <c r="H584" s="10" t="s">
        <v>1937</v>
      </c>
      <c r="I584" s="13" t="s">
        <v>70</v>
      </c>
      <c r="J584" s="16"/>
      <c r="K584" s="368">
        <v>0</v>
      </c>
      <c r="L584" s="383"/>
      <c r="M584" s="8">
        <v>0</v>
      </c>
    </row>
    <row r="585" spans="1:13" x14ac:dyDescent="0.2">
      <c r="A585" s="13">
        <v>577</v>
      </c>
      <c r="B585" s="13">
        <v>246</v>
      </c>
      <c r="C585" s="2" t="s">
        <v>528</v>
      </c>
      <c r="D585" s="13">
        <v>0</v>
      </c>
      <c r="E585" s="9">
        <v>0</v>
      </c>
      <c r="F585" s="9">
        <v>0</v>
      </c>
      <c r="G585" s="9">
        <v>0</v>
      </c>
      <c r="H585" s="10" t="s">
        <v>31</v>
      </c>
      <c r="I585" s="13">
        <v>0</v>
      </c>
      <c r="J585" s="16"/>
      <c r="K585" s="368">
        <v>0</v>
      </c>
      <c r="L585" s="383"/>
      <c r="M585" s="8">
        <v>0</v>
      </c>
    </row>
    <row r="586" spans="1:13" ht="25.5" x14ac:dyDescent="0.2">
      <c r="A586" s="13">
        <v>578</v>
      </c>
      <c r="B586" s="13">
        <v>247</v>
      </c>
      <c r="C586" s="2" t="s">
        <v>530</v>
      </c>
      <c r="D586" s="13" t="s">
        <v>23</v>
      </c>
      <c r="E586" s="31">
        <v>1</v>
      </c>
      <c r="F586" s="31">
        <v>0</v>
      </c>
      <c r="G586" s="31">
        <v>1</v>
      </c>
      <c r="H586" s="32" t="s">
        <v>1938</v>
      </c>
      <c r="I586" s="29" t="s">
        <v>53</v>
      </c>
      <c r="J586" s="16"/>
      <c r="K586" s="368">
        <v>0</v>
      </c>
      <c r="L586" s="383"/>
      <c r="M586" s="8">
        <v>0</v>
      </c>
    </row>
    <row r="587" spans="1:13" ht="25.5" x14ac:dyDescent="0.2">
      <c r="A587" s="13">
        <v>579</v>
      </c>
      <c r="B587" s="13">
        <v>248</v>
      </c>
      <c r="C587" s="2" t="s">
        <v>530</v>
      </c>
      <c r="D587" s="13" t="s">
        <v>23</v>
      </c>
      <c r="E587" s="31">
        <v>1</v>
      </c>
      <c r="F587" s="31">
        <v>0</v>
      </c>
      <c r="G587" s="31">
        <v>1</v>
      </c>
      <c r="H587" s="32" t="s">
        <v>1938</v>
      </c>
      <c r="I587" s="29" t="s">
        <v>48</v>
      </c>
      <c r="J587" s="16"/>
      <c r="K587" s="368">
        <v>0</v>
      </c>
      <c r="L587" s="383"/>
      <c r="M587" s="8">
        <v>0</v>
      </c>
    </row>
    <row r="588" spans="1:13" ht="25.5" x14ac:dyDescent="0.2">
      <c r="A588" s="13">
        <v>580</v>
      </c>
      <c r="B588" s="13">
        <v>249</v>
      </c>
      <c r="C588" s="2" t="s">
        <v>530</v>
      </c>
      <c r="D588" s="13" t="s">
        <v>23</v>
      </c>
      <c r="E588" s="31">
        <v>1.9</v>
      </c>
      <c r="F588" s="31">
        <v>0</v>
      </c>
      <c r="G588" s="31">
        <v>1.9</v>
      </c>
      <c r="H588" s="32" t="s">
        <v>934</v>
      </c>
      <c r="I588" s="29" t="s">
        <v>49</v>
      </c>
      <c r="J588" s="16"/>
      <c r="K588" s="368">
        <v>0</v>
      </c>
      <c r="L588" s="383"/>
      <c r="M588" s="8">
        <v>0</v>
      </c>
    </row>
    <row r="589" spans="1:13" ht="25.5" x14ac:dyDescent="0.2">
      <c r="A589" s="13">
        <v>581</v>
      </c>
      <c r="B589" s="13">
        <v>250</v>
      </c>
      <c r="C589" s="2" t="s">
        <v>530</v>
      </c>
      <c r="D589" s="13" t="s">
        <v>23</v>
      </c>
      <c r="E589" s="31">
        <v>1</v>
      </c>
      <c r="F589" s="31">
        <v>0</v>
      </c>
      <c r="G589" s="31">
        <v>1</v>
      </c>
      <c r="H589" s="32" t="s">
        <v>1938</v>
      </c>
      <c r="I589" s="29" t="s">
        <v>52</v>
      </c>
      <c r="J589" s="16"/>
      <c r="K589" s="368">
        <v>0</v>
      </c>
      <c r="L589" s="383"/>
      <c r="M589" s="8">
        <v>0</v>
      </c>
    </row>
    <row r="590" spans="1:13" ht="25.5" x14ac:dyDescent="0.2">
      <c r="A590" s="13">
        <v>582</v>
      </c>
      <c r="B590" s="13">
        <v>251</v>
      </c>
      <c r="C590" s="2" t="s">
        <v>530</v>
      </c>
      <c r="D590" s="13" t="s">
        <v>23</v>
      </c>
      <c r="E590" s="31">
        <v>1</v>
      </c>
      <c r="F590" s="31">
        <v>0</v>
      </c>
      <c r="G590" s="31">
        <v>1</v>
      </c>
      <c r="H590" s="32" t="s">
        <v>1938</v>
      </c>
      <c r="I590" s="29" t="s">
        <v>47</v>
      </c>
      <c r="J590" s="16"/>
      <c r="K590" s="368">
        <v>0</v>
      </c>
      <c r="L590" s="383"/>
      <c r="M590" s="8">
        <v>0</v>
      </c>
    </row>
    <row r="591" spans="1:13" ht="25.5" x14ac:dyDescent="0.2">
      <c r="A591" s="13">
        <v>583</v>
      </c>
      <c r="B591" s="13">
        <v>252</v>
      </c>
      <c r="C591" s="2" t="s">
        <v>530</v>
      </c>
      <c r="D591" s="13" t="s">
        <v>23</v>
      </c>
      <c r="E591" s="31">
        <v>1</v>
      </c>
      <c r="F591" s="31">
        <v>0</v>
      </c>
      <c r="G591" s="31">
        <v>1</v>
      </c>
      <c r="H591" s="32" t="s">
        <v>1938</v>
      </c>
      <c r="I591" s="29" t="s">
        <v>50</v>
      </c>
      <c r="J591" s="16"/>
      <c r="K591" s="368">
        <v>0</v>
      </c>
      <c r="L591" s="383"/>
      <c r="M591" s="8">
        <v>0</v>
      </c>
    </row>
    <row r="592" spans="1:13" ht="25.5" x14ac:dyDescent="0.2">
      <c r="A592" s="13">
        <v>584</v>
      </c>
      <c r="B592" s="13">
        <v>253</v>
      </c>
      <c r="C592" s="2" t="s">
        <v>530</v>
      </c>
      <c r="D592" s="13" t="s">
        <v>23</v>
      </c>
      <c r="E592" s="31">
        <v>1</v>
      </c>
      <c r="F592" s="31">
        <v>0</v>
      </c>
      <c r="G592" s="31">
        <v>1</v>
      </c>
      <c r="H592" s="32" t="s">
        <v>1938</v>
      </c>
      <c r="I592" s="29" t="s">
        <v>59</v>
      </c>
      <c r="J592" s="16"/>
      <c r="K592" s="368">
        <v>0</v>
      </c>
      <c r="L592" s="383"/>
      <c r="M592" s="8">
        <v>0</v>
      </c>
    </row>
    <row r="593" spans="1:13" ht="25.5" x14ac:dyDescent="0.2">
      <c r="A593" s="13">
        <v>585</v>
      </c>
      <c r="B593" s="13">
        <v>254</v>
      </c>
      <c r="C593" s="2" t="s">
        <v>530</v>
      </c>
      <c r="D593" s="13" t="s">
        <v>23</v>
      </c>
      <c r="E593" s="31">
        <v>1</v>
      </c>
      <c r="F593" s="31">
        <v>0</v>
      </c>
      <c r="G593" s="31">
        <v>1</v>
      </c>
      <c r="H593" s="32" t="s">
        <v>1938</v>
      </c>
      <c r="I593" s="29" t="s">
        <v>62</v>
      </c>
      <c r="J593" s="16"/>
      <c r="K593" s="368">
        <v>0</v>
      </c>
      <c r="L593" s="383"/>
      <c r="M593" s="8">
        <v>0</v>
      </c>
    </row>
    <row r="594" spans="1:13" ht="25.5" x14ac:dyDescent="0.2">
      <c r="A594" s="13">
        <v>586</v>
      </c>
      <c r="B594" s="13">
        <v>255</v>
      </c>
      <c r="C594" s="2" t="s">
        <v>530</v>
      </c>
      <c r="D594" s="13" t="s">
        <v>23</v>
      </c>
      <c r="E594" s="31">
        <v>1</v>
      </c>
      <c r="F594" s="31">
        <v>0</v>
      </c>
      <c r="G594" s="31">
        <v>1</v>
      </c>
      <c r="H594" s="32" t="s">
        <v>933</v>
      </c>
      <c r="I594" s="29" t="s">
        <v>70</v>
      </c>
      <c r="J594" s="16"/>
      <c r="K594" s="368">
        <v>0</v>
      </c>
      <c r="L594" s="383"/>
      <c r="M594" s="8">
        <v>0</v>
      </c>
    </row>
    <row r="595" spans="1:13" x14ac:dyDescent="0.2">
      <c r="A595" s="13">
        <v>587</v>
      </c>
      <c r="B595" s="13">
        <v>256</v>
      </c>
      <c r="C595" s="2" t="s">
        <v>532</v>
      </c>
      <c r="D595" s="13">
        <v>0</v>
      </c>
      <c r="E595" s="9">
        <v>0</v>
      </c>
      <c r="F595" s="9">
        <v>0</v>
      </c>
      <c r="G595" s="9">
        <v>0</v>
      </c>
      <c r="H595" s="10" t="s">
        <v>31</v>
      </c>
      <c r="I595" s="13">
        <v>0</v>
      </c>
      <c r="J595" s="16"/>
      <c r="K595" s="368">
        <v>0</v>
      </c>
      <c r="L595" s="383"/>
      <c r="M595" s="8">
        <v>0</v>
      </c>
    </row>
    <row r="596" spans="1:13" ht="25.5" x14ac:dyDescent="0.2">
      <c r="A596" s="13">
        <v>588</v>
      </c>
      <c r="B596" s="13">
        <v>257</v>
      </c>
      <c r="C596" s="2" t="s">
        <v>1290</v>
      </c>
      <c r="D596" s="13" t="s">
        <v>1111</v>
      </c>
      <c r="E596" s="9">
        <v>0</v>
      </c>
      <c r="F596" s="9">
        <v>0</v>
      </c>
      <c r="G596" s="9">
        <v>0</v>
      </c>
      <c r="H596" s="10" t="s">
        <v>31</v>
      </c>
      <c r="I596" s="13" t="s">
        <v>53</v>
      </c>
      <c r="J596" s="16"/>
      <c r="K596" s="368">
        <v>0</v>
      </c>
      <c r="L596" s="383"/>
      <c r="M596" s="8">
        <v>0</v>
      </c>
    </row>
    <row r="597" spans="1:13" ht="25.5" x14ac:dyDescent="0.2">
      <c r="A597" s="13">
        <v>589</v>
      </c>
      <c r="B597" s="13">
        <v>258</v>
      </c>
      <c r="C597" s="2" t="s">
        <v>1290</v>
      </c>
      <c r="D597" s="13" t="s">
        <v>1111</v>
      </c>
      <c r="E597" s="9">
        <v>0</v>
      </c>
      <c r="F597" s="9">
        <v>0</v>
      </c>
      <c r="G597" s="9">
        <v>0</v>
      </c>
      <c r="H597" s="10" t="s">
        <v>31</v>
      </c>
      <c r="I597" s="13" t="s">
        <v>48</v>
      </c>
      <c r="J597" s="16"/>
      <c r="K597" s="368">
        <v>0</v>
      </c>
      <c r="L597" s="383"/>
      <c r="M597" s="8">
        <v>0</v>
      </c>
    </row>
    <row r="598" spans="1:13" ht="25.5" x14ac:dyDescent="0.2">
      <c r="A598" s="13">
        <v>590</v>
      </c>
      <c r="B598" s="13">
        <v>259</v>
      </c>
      <c r="C598" s="2" t="s">
        <v>1290</v>
      </c>
      <c r="D598" s="13" t="s">
        <v>1111</v>
      </c>
      <c r="E598" s="9">
        <v>0</v>
      </c>
      <c r="F598" s="9">
        <v>0</v>
      </c>
      <c r="G598" s="9">
        <v>0</v>
      </c>
      <c r="H598" s="10" t="s">
        <v>31</v>
      </c>
      <c r="I598" s="13" t="s">
        <v>49</v>
      </c>
      <c r="J598" s="16"/>
      <c r="K598" s="368">
        <v>0</v>
      </c>
      <c r="L598" s="383"/>
      <c r="M598" s="8">
        <v>0</v>
      </c>
    </row>
    <row r="599" spans="1:13" ht="25.5" x14ac:dyDescent="0.2">
      <c r="A599" s="13">
        <v>591</v>
      </c>
      <c r="B599" s="13">
        <v>260</v>
      </c>
      <c r="C599" s="2" t="s">
        <v>1290</v>
      </c>
      <c r="D599" s="13" t="s">
        <v>1111</v>
      </c>
      <c r="E599" s="9">
        <v>0</v>
      </c>
      <c r="F599" s="9">
        <v>0</v>
      </c>
      <c r="G599" s="9">
        <v>0</v>
      </c>
      <c r="H599" s="10" t="s">
        <v>31</v>
      </c>
      <c r="I599" s="13" t="s">
        <v>52</v>
      </c>
      <c r="J599" s="16"/>
      <c r="K599" s="368">
        <v>0</v>
      </c>
      <c r="L599" s="383"/>
      <c r="M599" s="8">
        <v>0</v>
      </c>
    </row>
    <row r="600" spans="1:13" ht="25.5" x14ac:dyDescent="0.2">
      <c r="A600" s="13">
        <v>592</v>
      </c>
      <c r="B600" s="13">
        <v>261</v>
      </c>
      <c r="C600" s="2" t="s">
        <v>1290</v>
      </c>
      <c r="D600" s="13" t="s">
        <v>1111</v>
      </c>
      <c r="E600" s="9">
        <v>0</v>
      </c>
      <c r="F600" s="9">
        <v>0</v>
      </c>
      <c r="G600" s="9">
        <v>0</v>
      </c>
      <c r="H600" s="10" t="s">
        <v>31</v>
      </c>
      <c r="I600" s="13" t="s">
        <v>47</v>
      </c>
      <c r="J600" s="16"/>
      <c r="K600" s="368">
        <v>0</v>
      </c>
      <c r="L600" s="383"/>
      <c r="M600" s="8">
        <v>0</v>
      </c>
    </row>
    <row r="601" spans="1:13" ht="25.5" x14ac:dyDescent="0.2">
      <c r="A601" s="13">
        <v>593</v>
      </c>
      <c r="B601" s="13">
        <v>262</v>
      </c>
      <c r="C601" s="2" t="s">
        <v>1290</v>
      </c>
      <c r="D601" s="13" t="s">
        <v>1111</v>
      </c>
      <c r="E601" s="9">
        <v>0</v>
      </c>
      <c r="F601" s="9">
        <v>0</v>
      </c>
      <c r="G601" s="9">
        <v>0</v>
      </c>
      <c r="H601" s="10" t="s">
        <v>31</v>
      </c>
      <c r="I601" s="13" t="s">
        <v>50</v>
      </c>
      <c r="J601" s="16"/>
      <c r="K601" s="368">
        <v>0</v>
      </c>
      <c r="L601" s="383"/>
      <c r="M601" s="8">
        <v>0</v>
      </c>
    </row>
    <row r="602" spans="1:13" ht="25.5" x14ac:dyDescent="0.2">
      <c r="A602" s="13">
        <v>594</v>
      </c>
      <c r="B602" s="13">
        <v>263</v>
      </c>
      <c r="C602" s="2" t="s">
        <v>1290</v>
      </c>
      <c r="D602" s="13" t="s">
        <v>1111</v>
      </c>
      <c r="E602" s="9">
        <v>0</v>
      </c>
      <c r="F602" s="9">
        <v>0</v>
      </c>
      <c r="G602" s="9">
        <v>0</v>
      </c>
      <c r="H602" s="10" t="s">
        <v>31</v>
      </c>
      <c r="I602" s="13" t="s">
        <v>59</v>
      </c>
      <c r="J602" s="16"/>
      <c r="K602" s="368">
        <v>0</v>
      </c>
      <c r="L602" s="383"/>
      <c r="M602" s="8">
        <v>0</v>
      </c>
    </row>
    <row r="603" spans="1:13" ht="25.5" x14ac:dyDescent="0.2">
      <c r="A603" s="13">
        <v>595</v>
      </c>
      <c r="B603" s="13">
        <v>264</v>
      </c>
      <c r="C603" s="2" t="s">
        <v>1290</v>
      </c>
      <c r="D603" s="13" t="s">
        <v>1111</v>
      </c>
      <c r="E603" s="9">
        <v>0</v>
      </c>
      <c r="F603" s="9">
        <v>0</v>
      </c>
      <c r="G603" s="9">
        <v>0</v>
      </c>
      <c r="H603" s="10" t="s">
        <v>31</v>
      </c>
      <c r="I603" s="13" t="s">
        <v>62</v>
      </c>
      <c r="J603" s="16"/>
      <c r="K603" s="368">
        <v>0</v>
      </c>
      <c r="L603" s="383"/>
      <c r="M603" s="8">
        <v>0</v>
      </c>
    </row>
    <row r="604" spans="1:13" ht="25.5" x14ac:dyDescent="0.2">
      <c r="A604" s="13">
        <v>596</v>
      </c>
      <c r="B604" s="13">
        <v>265</v>
      </c>
      <c r="C604" s="2" t="s">
        <v>1290</v>
      </c>
      <c r="D604" s="13" t="s">
        <v>1111</v>
      </c>
      <c r="E604" s="9">
        <v>0</v>
      </c>
      <c r="F604" s="9">
        <v>0</v>
      </c>
      <c r="G604" s="9">
        <v>0</v>
      </c>
      <c r="H604" s="10" t="s">
        <v>31</v>
      </c>
      <c r="I604" s="13" t="s">
        <v>70</v>
      </c>
      <c r="J604" s="16"/>
      <c r="K604" s="368">
        <v>0</v>
      </c>
      <c r="L604" s="383"/>
      <c r="M604" s="8">
        <v>0</v>
      </c>
    </row>
    <row r="605" spans="1:13" x14ac:dyDescent="0.2">
      <c r="A605" s="13">
        <v>597</v>
      </c>
      <c r="B605" s="13">
        <v>266</v>
      </c>
      <c r="C605" s="2" t="s">
        <v>534</v>
      </c>
      <c r="D605" s="13">
        <v>0</v>
      </c>
      <c r="E605" s="9">
        <v>0</v>
      </c>
      <c r="F605" s="9">
        <v>0</v>
      </c>
      <c r="G605" s="9">
        <v>0</v>
      </c>
      <c r="H605" s="10" t="s">
        <v>31</v>
      </c>
      <c r="I605" s="13">
        <v>0</v>
      </c>
      <c r="J605" s="16"/>
      <c r="K605" s="368">
        <v>0</v>
      </c>
      <c r="L605" s="383"/>
      <c r="M605" s="8">
        <v>0</v>
      </c>
    </row>
    <row r="606" spans="1:13" ht="25.5" x14ac:dyDescent="0.2">
      <c r="A606" s="13">
        <v>599</v>
      </c>
      <c r="B606" s="13">
        <v>268</v>
      </c>
      <c r="C606" s="2" t="s">
        <v>535</v>
      </c>
      <c r="D606" s="13" t="s">
        <v>28</v>
      </c>
      <c r="E606" s="9">
        <v>30</v>
      </c>
      <c r="F606" s="9">
        <v>0</v>
      </c>
      <c r="G606" s="9">
        <v>30</v>
      </c>
      <c r="H606" s="10" t="s">
        <v>1939</v>
      </c>
      <c r="I606" s="13" t="s">
        <v>70</v>
      </c>
      <c r="J606" s="16"/>
      <c r="K606" s="368" t="s">
        <v>2083</v>
      </c>
      <c r="L606" s="383"/>
      <c r="M606" s="8">
        <v>0</v>
      </c>
    </row>
    <row r="607" spans="1:13" x14ac:dyDescent="0.2">
      <c r="A607" s="13">
        <v>600</v>
      </c>
      <c r="B607" s="13">
        <v>269</v>
      </c>
      <c r="C607" s="2" t="s">
        <v>537</v>
      </c>
      <c r="D607" s="13">
        <v>0</v>
      </c>
      <c r="E607" s="9">
        <v>0</v>
      </c>
      <c r="F607" s="9">
        <v>0</v>
      </c>
      <c r="G607" s="9">
        <v>0</v>
      </c>
      <c r="H607" s="10" t="s">
        <v>31</v>
      </c>
      <c r="I607" s="13">
        <v>0</v>
      </c>
      <c r="J607" s="16"/>
      <c r="K607" s="368">
        <v>0</v>
      </c>
      <c r="L607" s="383"/>
      <c r="M607" s="8">
        <v>0</v>
      </c>
    </row>
    <row r="608" spans="1:13" ht="25.5" x14ac:dyDescent="0.2">
      <c r="A608" s="13">
        <v>601</v>
      </c>
      <c r="B608" s="13">
        <v>270</v>
      </c>
      <c r="C608" s="2" t="s">
        <v>86</v>
      </c>
      <c r="D608" s="13" t="s">
        <v>21</v>
      </c>
      <c r="E608" s="9">
        <v>0.92</v>
      </c>
      <c r="F608" s="9">
        <v>0</v>
      </c>
      <c r="G608" s="9">
        <v>0.92</v>
      </c>
      <c r="H608" s="10" t="s">
        <v>937</v>
      </c>
      <c r="I608" s="13" t="s">
        <v>52</v>
      </c>
      <c r="J608" s="16"/>
      <c r="K608" s="368" t="s">
        <v>1940</v>
      </c>
      <c r="L608" s="383"/>
      <c r="M608" s="8">
        <v>0</v>
      </c>
    </row>
    <row r="609" spans="1:13" x14ac:dyDescent="0.2">
      <c r="A609" s="13">
        <v>602</v>
      </c>
      <c r="B609" s="13">
        <v>271</v>
      </c>
      <c r="C609" s="2" t="s">
        <v>538</v>
      </c>
      <c r="D609" s="13" t="s">
        <v>21</v>
      </c>
      <c r="E609" s="9">
        <v>0.3</v>
      </c>
      <c r="F609" s="9">
        <v>0</v>
      </c>
      <c r="G609" s="9">
        <v>0.3</v>
      </c>
      <c r="H609" s="10" t="s">
        <v>938</v>
      </c>
      <c r="I609" s="13" t="s">
        <v>52</v>
      </c>
      <c r="J609" s="16"/>
      <c r="K609" s="368">
        <v>0</v>
      </c>
      <c r="L609" s="383"/>
      <c r="M609" s="8">
        <v>0</v>
      </c>
    </row>
    <row r="610" spans="1:13" x14ac:dyDescent="0.2">
      <c r="A610" s="13">
        <v>603</v>
      </c>
      <c r="B610" s="13">
        <v>272</v>
      </c>
      <c r="C610" s="2" t="s">
        <v>539</v>
      </c>
      <c r="D610" s="13" t="s">
        <v>21</v>
      </c>
      <c r="E610" s="9">
        <v>0.3</v>
      </c>
      <c r="F610" s="9">
        <v>0</v>
      </c>
      <c r="G610" s="9">
        <v>0.3</v>
      </c>
      <c r="H610" s="10" t="s">
        <v>939</v>
      </c>
      <c r="I610" s="13" t="s">
        <v>59</v>
      </c>
      <c r="J610" s="16"/>
      <c r="K610" s="368">
        <v>0</v>
      </c>
      <c r="L610" s="383"/>
      <c r="M610" s="8">
        <v>0</v>
      </c>
    </row>
    <row r="611" spans="1:13" x14ac:dyDescent="0.2">
      <c r="A611" s="13">
        <v>604</v>
      </c>
      <c r="B611" s="13">
        <v>273</v>
      </c>
      <c r="C611" s="2" t="s">
        <v>540</v>
      </c>
      <c r="D611" s="13" t="s">
        <v>21</v>
      </c>
      <c r="E611" s="9">
        <v>0.21</v>
      </c>
      <c r="F611" s="9">
        <v>0</v>
      </c>
      <c r="G611" s="9">
        <v>0.21</v>
      </c>
      <c r="H611" s="10" t="s">
        <v>965</v>
      </c>
      <c r="I611" s="13" t="s">
        <v>62</v>
      </c>
      <c r="J611" s="16"/>
      <c r="K611" s="368">
        <v>45479</v>
      </c>
      <c r="L611" s="383"/>
      <c r="M611" s="8">
        <v>0</v>
      </c>
    </row>
    <row r="612" spans="1:13" x14ac:dyDescent="0.2">
      <c r="A612" s="13">
        <v>605</v>
      </c>
      <c r="B612" s="13">
        <v>274</v>
      </c>
      <c r="C612" s="2" t="s">
        <v>1941</v>
      </c>
      <c r="D612" s="13" t="s">
        <v>21</v>
      </c>
      <c r="E612" s="9">
        <v>0.5</v>
      </c>
      <c r="F612" s="9">
        <v>0</v>
      </c>
      <c r="G612" s="9">
        <v>0.5</v>
      </c>
      <c r="H612" s="10" t="s">
        <v>670</v>
      </c>
      <c r="I612" s="13" t="s">
        <v>53</v>
      </c>
      <c r="J612" s="16"/>
      <c r="K612" s="368">
        <v>0</v>
      </c>
      <c r="L612" s="383"/>
      <c r="M612" s="8">
        <v>0</v>
      </c>
    </row>
    <row r="613" spans="1:13" x14ac:dyDescent="0.2">
      <c r="A613" s="13">
        <v>606</v>
      </c>
      <c r="B613" s="13">
        <v>275</v>
      </c>
      <c r="C613" s="2" t="s">
        <v>1941</v>
      </c>
      <c r="D613" s="13" t="s">
        <v>21</v>
      </c>
      <c r="E613" s="9">
        <v>0.5</v>
      </c>
      <c r="F613" s="9">
        <v>0</v>
      </c>
      <c r="G613" s="9">
        <v>0.5</v>
      </c>
      <c r="H613" s="10" t="s">
        <v>670</v>
      </c>
      <c r="I613" s="13" t="s">
        <v>48</v>
      </c>
      <c r="J613" s="16"/>
      <c r="K613" s="368">
        <v>0</v>
      </c>
      <c r="L613" s="383"/>
      <c r="M613" s="8">
        <v>0</v>
      </c>
    </row>
    <row r="614" spans="1:13" x14ac:dyDescent="0.2">
      <c r="A614" s="13">
        <v>607</v>
      </c>
      <c r="B614" s="13">
        <v>276</v>
      </c>
      <c r="C614" s="2" t="s">
        <v>1941</v>
      </c>
      <c r="D614" s="13" t="s">
        <v>21</v>
      </c>
      <c r="E614" s="9">
        <v>0</v>
      </c>
      <c r="F614" s="9">
        <v>0</v>
      </c>
      <c r="G614" s="9">
        <v>0</v>
      </c>
      <c r="H614" s="10" t="s">
        <v>31</v>
      </c>
      <c r="I614" s="13" t="s">
        <v>49</v>
      </c>
      <c r="J614" s="16"/>
      <c r="K614" s="368">
        <v>0</v>
      </c>
      <c r="L614" s="383"/>
      <c r="M614" s="8">
        <v>0</v>
      </c>
    </row>
    <row r="615" spans="1:13" x14ac:dyDescent="0.2">
      <c r="A615" s="13">
        <v>608</v>
      </c>
      <c r="B615" s="13">
        <v>277</v>
      </c>
      <c r="C615" s="2" t="s">
        <v>1941</v>
      </c>
      <c r="D615" s="13" t="s">
        <v>21</v>
      </c>
      <c r="E615" s="9">
        <v>0</v>
      </c>
      <c r="F615" s="9">
        <v>0</v>
      </c>
      <c r="G615" s="9">
        <v>0</v>
      </c>
      <c r="H615" s="10" t="s">
        <v>31</v>
      </c>
      <c r="I615" s="13" t="s">
        <v>52</v>
      </c>
      <c r="J615" s="16"/>
      <c r="K615" s="368">
        <v>0</v>
      </c>
      <c r="L615" s="383"/>
      <c r="M615" s="8">
        <v>0</v>
      </c>
    </row>
    <row r="616" spans="1:13" x14ac:dyDescent="0.2">
      <c r="A616" s="13">
        <v>609</v>
      </c>
      <c r="B616" s="13">
        <v>278</v>
      </c>
      <c r="C616" s="2" t="s">
        <v>1941</v>
      </c>
      <c r="D616" s="13" t="s">
        <v>21</v>
      </c>
      <c r="E616" s="9">
        <v>0.5</v>
      </c>
      <c r="F616" s="9">
        <v>0</v>
      </c>
      <c r="G616" s="9">
        <v>0.5</v>
      </c>
      <c r="H616" s="10" t="s">
        <v>670</v>
      </c>
      <c r="I616" s="13" t="s">
        <v>47</v>
      </c>
      <c r="J616" s="16"/>
      <c r="K616" s="368">
        <v>0</v>
      </c>
      <c r="L616" s="383"/>
      <c r="M616" s="8">
        <v>0</v>
      </c>
    </row>
    <row r="617" spans="1:13" x14ac:dyDescent="0.2">
      <c r="A617" s="13">
        <v>610</v>
      </c>
      <c r="B617" s="13">
        <v>279</v>
      </c>
      <c r="C617" s="2" t="s">
        <v>1941</v>
      </c>
      <c r="D617" s="13" t="s">
        <v>21</v>
      </c>
      <c r="E617" s="9">
        <v>0.5</v>
      </c>
      <c r="F617" s="9">
        <v>0</v>
      </c>
      <c r="G617" s="9">
        <v>0.5</v>
      </c>
      <c r="H617" s="10" t="s">
        <v>670</v>
      </c>
      <c r="I617" s="13" t="s">
        <v>50</v>
      </c>
      <c r="J617" s="16"/>
      <c r="K617" s="368">
        <v>0</v>
      </c>
      <c r="L617" s="383"/>
      <c r="M617" s="8">
        <v>0</v>
      </c>
    </row>
    <row r="618" spans="1:13" x14ac:dyDescent="0.2">
      <c r="A618" s="13">
        <v>611</v>
      </c>
      <c r="B618" s="13">
        <v>280</v>
      </c>
      <c r="C618" s="2" t="s">
        <v>1941</v>
      </c>
      <c r="D618" s="13" t="s">
        <v>21</v>
      </c>
      <c r="E618" s="9">
        <v>0</v>
      </c>
      <c r="F618" s="9">
        <v>0</v>
      </c>
      <c r="G618" s="9">
        <v>0</v>
      </c>
      <c r="H618" s="10" t="s">
        <v>31</v>
      </c>
      <c r="I618" s="13" t="s">
        <v>59</v>
      </c>
      <c r="J618" s="16"/>
      <c r="K618" s="368">
        <v>0</v>
      </c>
      <c r="L618" s="383"/>
      <c r="M618" s="8">
        <v>0</v>
      </c>
    </row>
    <row r="619" spans="1:13" x14ac:dyDescent="0.2">
      <c r="A619" s="13">
        <v>612</v>
      </c>
      <c r="B619" s="13">
        <v>281</v>
      </c>
      <c r="C619" s="2" t="s">
        <v>1941</v>
      </c>
      <c r="D619" s="13" t="s">
        <v>21</v>
      </c>
      <c r="E619" s="9">
        <v>0.28999999999999998</v>
      </c>
      <c r="F619" s="9">
        <v>0</v>
      </c>
      <c r="G619" s="9">
        <v>0.28999999999999998</v>
      </c>
      <c r="H619" s="10" t="s">
        <v>1542</v>
      </c>
      <c r="I619" s="13" t="s">
        <v>62</v>
      </c>
      <c r="J619" s="16"/>
      <c r="K619" s="368">
        <v>0</v>
      </c>
      <c r="L619" s="383"/>
      <c r="M619" s="8">
        <v>0</v>
      </c>
    </row>
    <row r="620" spans="1:13" ht="25.5" x14ac:dyDescent="0.2">
      <c r="A620" s="13">
        <v>613</v>
      </c>
      <c r="B620" s="13">
        <v>282</v>
      </c>
      <c r="C620" s="2" t="s">
        <v>1941</v>
      </c>
      <c r="D620" s="13" t="s">
        <v>21</v>
      </c>
      <c r="E620" s="9">
        <v>0.5</v>
      </c>
      <c r="F620" s="9">
        <v>0</v>
      </c>
      <c r="G620" s="9">
        <v>0.5</v>
      </c>
      <c r="H620" s="10" t="s">
        <v>670</v>
      </c>
      <c r="I620" s="13" t="s">
        <v>70</v>
      </c>
      <c r="J620" s="16"/>
      <c r="K620" s="368" t="s">
        <v>1942</v>
      </c>
      <c r="L620" s="383"/>
      <c r="M620" s="8">
        <v>0</v>
      </c>
    </row>
    <row r="621" spans="1:13" x14ac:dyDescent="0.2">
      <c r="A621" s="13">
        <v>614</v>
      </c>
      <c r="B621" s="13">
        <v>283</v>
      </c>
      <c r="C621" s="2" t="s">
        <v>88</v>
      </c>
      <c r="D621" s="13">
        <v>0</v>
      </c>
      <c r="E621" s="9">
        <v>0</v>
      </c>
      <c r="F621" s="9">
        <v>0</v>
      </c>
      <c r="G621" s="9">
        <v>0</v>
      </c>
      <c r="H621" s="10" t="s">
        <v>31</v>
      </c>
      <c r="I621" s="13">
        <v>0</v>
      </c>
      <c r="J621" s="16"/>
      <c r="K621" s="368">
        <v>0</v>
      </c>
      <c r="L621" s="383"/>
      <c r="M621" s="8">
        <v>0</v>
      </c>
    </row>
    <row r="622" spans="1:13" x14ac:dyDescent="0.2">
      <c r="A622" s="13">
        <v>615</v>
      </c>
      <c r="B622" s="13">
        <v>284</v>
      </c>
      <c r="C622" s="2" t="s">
        <v>1962</v>
      </c>
      <c r="D622" s="13" t="s">
        <v>29</v>
      </c>
      <c r="E622" s="9">
        <v>0.05</v>
      </c>
      <c r="F622" s="9">
        <v>0</v>
      </c>
      <c r="G622" s="9">
        <v>0.05</v>
      </c>
      <c r="H622" s="10" t="s">
        <v>1963</v>
      </c>
      <c r="I622" s="13" t="s">
        <v>48</v>
      </c>
      <c r="J622" s="16"/>
      <c r="K622" s="368" t="s">
        <v>34</v>
      </c>
      <c r="L622" s="383"/>
      <c r="M622" s="8">
        <v>2025</v>
      </c>
    </row>
    <row r="623" spans="1:13" x14ac:dyDescent="0.2">
      <c r="A623" s="13">
        <v>616</v>
      </c>
      <c r="B623" s="13">
        <v>285</v>
      </c>
      <c r="C623" s="2" t="s">
        <v>1872</v>
      </c>
      <c r="D623" s="13" t="s">
        <v>29</v>
      </c>
      <c r="E623" s="9">
        <v>0.14000000000000001</v>
      </c>
      <c r="F623" s="9">
        <v>0</v>
      </c>
      <c r="G623" s="9">
        <v>0.14000000000000001</v>
      </c>
      <c r="H623" s="10" t="s">
        <v>1876</v>
      </c>
      <c r="I623" s="13" t="s">
        <v>52</v>
      </c>
      <c r="J623" s="16"/>
      <c r="K623" s="368" t="s">
        <v>34</v>
      </c>
      <c r="L623" s="383"/>
      <c r="M623" s="8">
        <v>2025</v>
      </c>
    </row>
    <row r="624" spans="1:13" x14ac:dyDescent="0.2">
      <c r="A624" s="13">
        <v>617</v>
      </c>
      <c r="B624" s="13">
        <v>286</v>
      </c>
      <c r="C624" s="2" t="s">
        <v>1873</v>
      </c>
      <c r="D624" s="13" t="s">
        <v>29</v>
      </c>
      <c r="E624" s="9">
        <v>0.09</v>
      </c>
      <c r="F624" s="9">
        <v>0</v>
      </c>
      <c r="G624" s="9">
        <v>0.09</v>
      </c>
      <c r="H624" s="10" t="s">
        <v>1877</v>
      </c>
      <c r="I624" s="13" t="s">
        <v>52</v>
      </c>
      <c r="J624" s="16"/>
      <c r="K624" s="368" t="s">
        <v>34</v>
      </c>
      <c r="L624" s="383"/>
      <c r="M624" s="8">
        <v>2025</v>
      </c>
    </row>
    <row r="625" spans="1:13" x14ac:dyDescent="0.2">
      <c r="A625" s="13">
        <v>618</v>
      </c>
      <c r="B625" s="13">
        <v>287</v>
      </c>
      <c r="C625" s="2" t="s">
        <v>1874</v>
      </c>
      <c r="D625" s="13" t="s">
        <v>29</v>
      </c>
      <c r="E625" s="9">
        <v>0.05</v>
      </c>
      <c r="F625" s="9">
        <v>0</v>
      </c>
      <c r="G625" s="9">
        <v>0.05</v>
      </c>
      <c r="H625" s="10" t="s">
        <v>1878</v>
      </c>
      <c r="I625" s="13" t="s">
        <v>52</v>
      </c>
      <c r="J625" s="16"/>
      <c r="K625" s="368" t="s">
        <v>34</v>
      </c>
      <c r="L625" s="383"/>
      <c r="M625" s="8">
        <v>2025</v>
      </c>
    </row>
    <row r="626" spans="1:13" x14ac:dyDescent="0.2">
      <c r="A626" s="13">
        <v>619</v>
      </c>
      <c r="B626" s="13">
        <v>288</v>
      </c>
      <c r="C626" s="2" t="s">
        <v>1875</v>
      </c>
      <c r="D626" s="13" t="s">
        <v>29</v>
      </c>
      <c r="E626" s="9">
        <v>0.03</v>
      </c>
      <c r="F626" s="9">
        <v>0</v>
      </c>
      <c r="G626" s="9">
        <v>0.03</v>
      </c>
      <c r="H626" s="10" t="s">
        <v>1879</v>
      </c>
      <c r="I626" s="13" t="s">
        <v>52</v>
      </c>
      <c r="J626" s="16"/>
      <c r="K626" s="368" t="s">
        <v>34</v>
      </c>
      <c r="L626" s="383"/>
      <c r="M626" s="8">
        <v>2025</v>
      </c>
    </row>
    <row r="627" spans="1:13" x14ac:dyDescent="0.2">
      <c r="A627" s="13">
        <v>620</v>
      </c>
      <c r="B627" s="13">
        <v>289</v>
      </c>
      <c r="C627" s="2" t="s">
        <v>183</v>
      </c>
      <c r="D627" s="13" t="s">
        <v>29</v>
      </c>
      <c r="E627" s="9">
        <v>0.04</v>
      </c>
      <c r="F627" s="9">
        <v>0</v>
      </c>
      <c r="G627" s="9">
        <v>0.04</v>
      </c>
      <c r="H627" s="10" t="s">
        <v>940</v>
      </c>
      <c r="I627" s="13" t="s">
        <v>62</v>
      </c>
      <c r="J627" s="16"/>
      <c r="K627" s="368">
        <v>0</v>
      </c>
      <c r="L627" s="383"/>
      <c r="M627" s="8">
        <v>2025</v>
      </c>
    </row>
    <row r="628" spans="1:13" x14ac:dyDescent="0.2">
      <c r="A628" s="13">
        <v>621</v>
      </c>
      <c r="B628" s="13">
        <v>290</v>
      </c>
      <c r="C628" s="2" t="s">
        <v>542</v>
      </c>
      <c r="D628" s="13" t="s">
        <v>29</v>
      </c>
      <c r="E628" s="9">
        <v>0.06</v>
      </c>
      <c r="F628" s="9">
        <v>0</v>
      </c>
      <c r="G628" s="9">
        <v>0.06</v>
      </c>
      <c r="H628" s="10" t="s">
        <v>941</v>
      </c>
      <c r="I628" s="13" t="s">
        <v>62</v>
      </c>
      <c r="J628" s="16"/>
      <c r="K628" s="368" t="s">
        <v>2071</v>
      </c>
      <c r="L628" s="383"/>
      <c r="M628" s="8">
        <v>0</v>
      </c>
    </row>
    <row r="629" spans="1:13" x14ac:dyDescent="0.2">
      <c r="A629" s="13">
        <v>622</v>
      </c>
      <c r="B629" s="13">
        <v>291</v>
      </c>
      <c r="C629" s="2" t="s">
        <v>543</v>
      </c>
      <c r="D629" s="13" t="s">
        <v>29</v>
      </c>
      <c r="E629" s="9">
        <v>0.1</v>
      </c>
      <c r="F629" s="9">
        <v>0</v>
      </c>
      <c r="G629" s="9">
        <v>0.1</v>
      </c>
      <c r="H629" s="10" t="s">
        <v>942</v>
      </c>
      <c r="I629" s="13" t="s">
        <v>62</v>
      </c>
      <c r="J629" s="16"/>
      <c r="K629" s="368" t="s">
        <v>2071</v>
      </c>
      <c r="L629" s="383"/>
      <c r="M629" s="8">
        <v>0</v>
      </c>
    </row>
    <row r="630" spans="1:13" x14ac:dyDescent="0.2">
      <c r="A630" s="13">
        <v>623</v>
      </c>
      <c r="B630" s="13">
        <v>292</v>
      </c>
      <c r="C630" s="2" t="s">
        <v>544</v>
      </c>
      <c r="D630" s="13" t="s">
        <v>29</v>
      </c>
      <c r="E630" s="9">
        <v>7.0000000000000007E-2</v>
      </c>
      <c r="F630" s="9">
        <v>0</v>
      </c>
      <c r="G630" s="9">
        <v>7.0000000000000007E-2</v>
      </c>
      <c r="H630" s="10" t="s">
        <v>943</v>
      </c>
      <c r="I630" s="13" t="s">
        <v>62</v>
      </c>
      <c r="J630" s="16"/>
      <c r="K630" s="368" t="s">
        <v>2071</v>
      </c>
      <c r="L630" s="383"/>
      <c r="M630" s="8">
        <v>0</v>
      </c>
    </row>
    <row r="631" spans="1:13" x14ac:dyDescent="0.2">
      <c r="A631" s="13">
        <v>624</v>
      </c>
      <c r="B631" s="13">
        <v>293</v>
      </c>
      <c r="C631" s="2" t="s">
        <v>545</v>
      </c>
      <c r="D631" s="13" t="s">
        <v>29</v>
      </c>
      <c r="E631" s="9">
        <v>0.22</v>
      </c>
      <c r="F631" s="9">
        <v>0</v>
      </c>
      <c r="G631" s="9">
        <v>0.22</v>
      </c>
      <c r="H631" s="10" t="s">
        <v>944</v>
      </c>
      <c r="I631" s="13" t="s">
        <v>62</v>
      </c>
      <c r="J631" s="16"/>
      <c r="K631" s="368" t="s">
        <v>2071</v>
      </c>
      <c r="L631" s="383"/>
      <c r="M631" s="8">
        <v>0</v>
      </c>
    </row>
    <row r="632" spans="1:13" ht="25.5" x14ac:dyDescent="0.2">
      <c r="A632" s="13">
        <v>625</v>
      </c>
      <c r="B632" s="13">
        <v>294</v>
      </c>
      <c r="C632" s="2" t="s">
        <v>546</v>
      </c>
      <c r="D632" s="13" t="s">
        <v>29</v>
      </c>
      <c r="E632" s="9">
        <v>0.17</v>
      </c>
      <c r="F632" s="9">
        <v>0</v>
      </c>
      <c r="G632" s="9">
        <v>0.17</v>
      </c>
      <c r="H632" s="10" t="s">
        <v>945</v>
      </c>
      <c r="I632" s="13" t="s">
        <v>59</v>
      </c>
      <c r="J632" s="16"/>
      <c r="K632" s="368">
        <v>0</v>
      </c>
      <c r="L632" s="383"/>
      <c r="M632" s="8">
        <v>0</v>
      </c>
    </row>
    <row r="633" spans="1:13" ht="25.5" x14ac:dyDescent="0.2">
      <c r="A633" s="13">
        <v>626</v>
      </c>
      <c r="B633" s="13">
        <v>295</v>
      </c>
      <c r="C633" s="2" t="s">
        <v>547</v>
      </c>
      <c r="D633" s="13" t="s">
        <v>29</v>
      </c>
      <c r="E633" s="9">
        <v>0.05</v>
      </c>
      <c r="F633" s="9">
        <v>0.02</v>
      </c>
      <c r="G633" s="9">
        <v>0.03</v>
      </c>
      <c r="H633" s="10" t="s">
        <v>946</v>
      </c>
      <c r="I633" s="13" t="s">
        <v>70</v>
      </c>
      <c r="J633" s="16"/>
      <c r="K633" s="368" t="s">
        <v>548</v>
      </c>
      <c r="L633" s="383"/>
      <c r="M633" s="8">
        <v>0</v>
      </c>
    </row>
    <row r="634" spans="1:13" x14ac:dyDescent="0.2">
      <c r="A634" s="13">
        <v>627</v>
      </c>
      <c r="B634" s="13">
        <v>296</v>
      </c>
      <c r="C634" s="2" t="s">
        <v>549</v>
      </c>
      <c r="D634" s="13" t="s">
        <v>29</v>
      </c>
      <c r="E634" s="9">
        <v>0.06</v>
      </c>
      <c r="F634" s="9">
        <v>0</v>
      </c>
      <c r="G634" s="9">
        <v>0.06</v>
      </c>
      <c r="H634" s="10" t="s">
        <v>941</v>
      </c>
      <c r="I634" s="13" t="s">
        <v>70</v>
      </c>
      <c r="J634" s="16"/>
      <c r="K634" s="368" t="s">
        <v>1943</v>
      </c>
      <c r="L634" s="383"/>
      <c r="M634" s="8">
        <v>0</v>
      </c>
    </row>
    <row r="635" spans="1:13" ht="25.5" x14ac:dyDescent="0.2">
      <c r="A635" s="13">
        <v>628</v>
      </c>
      <c r="B635" s="13">
        <v>297</v>
      </c>
      <c r="C635" s="2" t="s">
        <v>550</v>
      </c>
      <c r="D635" s="13" t="s">
        <v>29</v>
      </c>
      <c r="E635" s="9">
        <v>0.2</v>
      </c>
      <c r="F635" s="9">
        <v>0</v>
      </c>
      <c r="G635" s="9">
        <v>0.2</v>
      </c>
      <c r="H635" s="10" t="s">
        <v>738</v>
      </c>
      <c r="I635" s="13" t="s">
        <v>53</v>
      </c>
      <c r="J635" s="16"/>
      <c r="K635" s="368">
        <v>0</v>
      </c>
      <c r="L635" s="383"/>
      <c r="M635" s="8">
        <v>0</v>
      </c>
    </row>
    <row r="636" spans="1:13" ht="25.5" x14ac:dyDescent="0.2">
      <c r="A636" s="13">
        <v>629</v>
      </c>
      <c r="B636" s="13">
        <v>298</v>
      </c>
      <c r="C636" s="2" t="s">
        <v>550</v>
      </c>
      <c r="D636" s="13" t="s">
        <v>29</v>
      </c>
      <c r="E636" s="9">
        <v>0.2</v>
      </c>
      <c r="F636" s="9">
        <v>0</v>
      </c>
      <c r="G636" s="9">
        <v>0.2</v>
      </c>
      <c r="H636" s="10" t="s">
        <v>738</v>
      </c>
      <c r="I636" s="13" t="s">
        <v>48</v>
      </c>
      <c r="J636" s="16"/>
      <c r="K636" s="368">
        <v>0</v>
      </c>
      <c r="L636" s="383"/>
      <c r="M636" s="8">
        <v>0</v>
      </c>
    </row>
    <row r="637" spans="1:13" ht="25.5" x14ac:dyDescent="0.2">
      <c r="A637" s="13">
        <v>630</v>
      </c>
      <c r="B637" s="13">
        <v>299</v>
      </c>
      <c r="C637" s="2" t="s">
        <v>550</v>
      </c>
      <c r="D637" s="13" t="s">
        <v>29</v>
      </c>
      <c r="E637" s="9">
        <v>0.3</v>
      </c>
      <c r="F637" s="9">
        <v>0</v>
      </c>
      <c r="G637" s="9">
        <v>0.3</v>
      </c>
      <c r="H637" s="10" t="s">
        <v>812</v>
      </c>
      <c r="I637" s="13" t="s">
        <v>49</v>
      </c>
      <c r="J637" s="16"/>
      <c r="K637" s="368">
        <v>0</v>
      </c>
      <c r="L637" s="383"/>
      <c r="M637" s="8">
        <v>0</v>
      </c>
    </row>
    <row r="638" spans="1:13" ht="25.5" x14ac:dyDescent="0.2">
      <c r="A638" s="13">
        <v>631</v>
      </c>
      <c r="B638" s="13">
        <v>300</v>
      </c>
      <c r="C638" s="2" t="s">
        <v>550</v>
      </c>
      <c r="D638" s="13" t="s">
        <v>29</v>
      </c>
      <c r="E638" s="9">
        <v>0.2</v>
      </c>
      <c r="F638" s="9">
        <v>0</v>
      </c>
      <c r="G638" s="9">
        <v>0.2</v>
      </c>
      <c r="H638" s="10" t="s">
        <v>738</v>
      </c>
      <c r="I638" s="13" t="s">
        <v>52</v>
      </c>
      <c r="J638" s="16"/>
      <c r="K638" s="368">
        <v>0</v>
      </c>
      <c r="L638" s="383"/>
      <c r="M638" s="8">
        <v>0</v>
      </c>
    </row>
    <row r="639" spans="1:13" ht="25.5" x14ac:dyDescent="0.2">
      <c r="A639" s="13">
        <v>632</v>
      </c>
      <c r="B639" s="13">
        <v>301</v>
      </c>
      <c r="C639" s="2" t="s">
        <v>550</v>
      </c>
      <c r="D639" s="13" t="s">
        <v>29</v>
      </c>
      <c r="E639" s="9">
        <v>0.2</v>
      </c>
      <c r="F639" s="9">
        <v>0</v>
      </c>
      <c r="G639" s="9">
        <v>0.2</v>
      </c>
      <c r="H639" s="10" t="s">
        <v>738</v>
      </c>
      <c r="I639" s="13" t="s">
        <v>47</v>
      </c>
      <c r="J639" s="16"/>
      <c r="K639" s="368">
        <v>0</v>
      </c>
      <c r="L639" s="383"/>
      <c r="M639" s="8">
        <v>0</v>
      </c>
    </row>
    <row r="640" spans="1:13" ht="25.5" x14ac:dyDescent="0.2">
      <c r="A640" s="13">
        <v>633</v>
      </c>
      <c r="B640" s="13">
        <v>302</v>
      </c>
      <c r="C640" s="2" t="s">
        <v>550</v>
      </c>
      <c r="D640" s="13" t="s">
        <v>29</v>
      </c>
      <c r="E640" s="9">
        <v>0.2</v>
      </c>
      <c r="F640" s="9">
        <v>0</v>
      </c>
      <c r="G640" s="9">
        <v>0.2</v>
      </c>
      <c r="H640" s="10" t="s">
        <v>738</v>
      </c>
      <c r="I640" s="13" t="s">
        <v>50</v>
      </c>
      <c r="J640" s="16"/>
      <c r="K640" s="368">
        <v>0</v>
      </c>
      <c r="L640" s="383"/>
      <c r="M640" s="8">
        <v>0</v>
      </c>
    </row>
    <row r="641" spans="1:13" ht="25.5" x14ac:dyDescent="0.2">
      <c r="A641" s="13">
        <v>634</v>
      </c>
      <c r="B641" s="13">
        <v>303</v>
      </c>
      <c r="C641" s="2" t="s">
        <v>550</v>
      </c>
      <c r="D641" s="13" t="s">
        <v>29</v>
      </c>
      <c r="E641" s="9">
        <v>0.2</v>
      </c>
      <c r="F641" s="9">
        <v>0</v>
      </c>
      <c r="G641" s="9">
        <v>0.2</v>
      </c>
      <c r="H641" s="10" t="s">
        <v>738</v>
      </c>
      <c r="I641" s="13" t="s">
        <v>59</v>
      </c>
      <c r="J641" s="16"/>
      <c r="K641" s="368">
        <v>0</v>
      </c>
      <c r="L641" s="383"/>
      <c r="M641" s="8">
        <v>0</v>
      </c>
    </row>
    <row r="642" spans="1:13" ht="25.5" x14ac:dyDescent="0.2">
      <c r="A642" s="13">
        <v>635</v>
      </c>
      <c r="B642" s="13">
        <v>304</v>
      </c>
      <c r="C642" s="2" t="s">
        <v>550</v>
      </c>
      <c r="D642" s="13" t="s">
        <v>29</v>
      </c>
      <c r="E642" s="9">
        <v>0.2</v>
      </c>
      <c r="F642" s="9">
        <v>0</v>
      </c>
      <c r="G642" s="9">
        <v>0.2</v>
      </c>
      <c r="H642" s="10" t="s">
        <v>738</v>
      </c>
      <c r="I642" s="13" t="s">
        <v>62</v>
      </c>
      <c r="J642" s="16"/>
      <c r="K642" s="368">
        <v>0</v>
      </c>
      <c r="L642" s="383"/>
      <c r="M642" s="8">
        <v>0</v>
      </c>
    </row>
    <row r="643" spans="1:13" ht="25.5" x14ac:dyDescent="0.2">
      <c r="A643" s="13">
        <v>636</v>
      </c>
      <c r="B643" s="13">
        <v>305</v>
      </c>
      <c r="C643" s="2" t="s">
        <v>550</v>
      </c>
      <c r="D643" s="13" t="s">
        <v>29</v>
      </c>
      <c r="E643" s="9">
        <v>0.2</v>
      </c>
      <c r="F643" s="9">
        <v>0</v>
      </c>
      <c r="G643" s="9">
        <v>0.2</v>
      </c>
      <c r="H643" s="10" t="s">
        <v>738</v>
      </c>
      <c r="I643" s="13" t="s">
        <v>70</v>
      </c>
      <c r="J643" s="16"/>
      <c r="K643" s="368">
        <v>0</v>
      </c>
      <c r="L643" s="383"/>
      <c r="M643" s="8">
        <v>0</v>
      </c>
    </row>
    <row r="644" spans="1:13" ht="25.5" x14ac:dyDescent="0.2">
      <c r="A644" s="13">
        <v>637</v>
      </c>
      <c r="B644" s="13">
        <v>306</v>
      </c>
      <c r="C644" s="2" t="s">
        <v>89</v>
      </c>
      <c r="D644" s="13">
        <v>0</v>
      </c>
      <c r="E644" s="9">
        <v>0</v>
      </c>
      <c r="F644" s="9">
        <v>0</v>
      </c>
      <c r="G644" s="9">
        <v>0</v>
      </c>
      <c r="H644" s="10" t="s">
        <v>31</v>
      </c>
      <c r="I644" s="13">
        <v>0</v>
      </c>
      <c r="J644" s="16"/>
      <c r="K644" s="368">
        <v>0</v>
      </c>
      <c r="L644" s="383"/>
      <c r="M644" s="8">
        <v>0</v>
      </c>
    </row>
    <row r="645" spans="1:13" ht="25.5" x14ac:dyDescent="0.2">
      <c r="A645" s="13">
        <v>638</v>
      </c>
      <c r="B645" s="13">
        <v>307</v>
      </c>
      <c r="C645" s="2" t="s">
        <v>2084</v>
      </c>
      <c r="D645" s="13" t="s">
        <v>30</v>
      </c>
      <c r="E645" s="9">
        <v>0.84</v>
      </c>
      <c r="F645" s="9">
        <v>0</v>
      </c>
      <c r="G645" s="9">
        <v>0.84</v>
      </c>
      <c r="H645" s="10" t="s">
        <v>2085</v>
      </c>
      <c r="I645" s="13" t="s">
        <v>62</v>
      </c>
      <c r="J645" s="16"/>
      <c r="K645" s="368" t="s">
        <v>2086</v>
      </c>
      <c r="L645" s="383"/>
      <c r="M645" s="8">
        <v>0</v>
      </c>
    </row>
    <row r="646" spans="1:13" ht="25.5" x14ac:dyDescent="0.2">
      <c r="A646" s="13">
        <v>639</v>
      </c>
      <c r="B646" s="13">
        <v>308</v>
      </c>
      <c r="C646" s="2" t="s">
        <v>552</v>
      </c>
      <c r="D646" s="13" t="s">
        <v>30</v>
      </c>
      <c r="E646" s="9">
        <v>0.2</v>
      </c>
      <c r="F646" s="9">
        <v>0</v>
      </c>
      <c r="G646" s="9">
        <v>0.2</v>
      </c>
      <c r="H646" s="10" t="s">
        <v>947</v>
      </c>
      <c r="I646" s="13" t="s">
        <v>53</v>
      </c>
      <c r="J646" s="16"/>
      <c r="K646" s="368">
        <v>0</v>
      </c>
      <c r="L646" s="383"/>
      <c r="M646" s="8">
        <v>0</v>
      </c>
    </row>
    <row r="647" spans="1:13" ht="25.5" x14ac:dyDescent="0.2">
      <c r="A647" s="13">
        <v>640</v>
      </c>
      <c r="B647" s="13">
        <v>309</v>
      </c>
      <c r="C647" s="2" t="s">
        <v>552</v>
      </c>
      <c r="D647" s="13" t="s">
        <v>30</v>
      </c>
      <c r="E647" s="9">
        <v>0.2</v>
      </c>
      <c r="F647" s="9">
        <v>0</v>
      </c>
      <c r="G647" s="9">
        <v>0.2</v>
      </c>
      <c r="H647" s="10" t="s">
        <v>947</v>
      </c>
      <c r="I647" s="13" t="s">
        <v>48</v>
      </c>
      <c r="J647" s="16"/>
      <c r="K647" s="368">
        <v>0</v>
      </c>
      <c r="L647" s="383"/>
      <c r="M647" s="8">
        <v>0</v>
      </c>
    </row>
    <row r="648" spans="1:13" ht="25.5" x14ac:dyDescent="0.2">
      <c r="A648" s="13">
        <v>641</v>
      </c>
      <c r="B648" s="13">
        <v>310</v>
      </c>
      <c r="C648" s="2" t="s">
        <v>552</v>
      </c>
      <c r="D648" s="13" t="s">
        <v>30</v>
      </c>
      <c r="E648" s="9">
        <v>0.2</v>
      </c>
      <c r="F648" s="9">
        <v>0</v>
      </c>
      <c r="G648" s="9">
        <v>0.2</v>
      </c>
      <c r="H648" s="10" t="s">
        <v>947</v>
      </c>
      <c r="I648" s="13" t="s">
        <v>49</v>
      </c>
      <c r="J648" s="16"/>
      <c r="K648" s="368">
        <v>0</v>
      </c>
      <c r="L648" s="383"/>
      <c r="M648" s="8">
        <v>0</v>
      </c>
    </row>
    <row r="649" spans="1:13" ht="25.5" x14ac:dyDescent="0.2">
      <c r="A649" s="13">
        <v>642</v>
      </c>
      <c r="B649" s="13">
        <v>311</v>
      </c>
      <c r="C649" s="2" t="s">
        <v>552</v>
      </c>
      <c r="D649" s="13" t="s">
        <v>30</v>
      </c>
      <c r="E649" s="9">
        <v>0.2</v>
      </c>
      <c r="F649" s="9">
        <v>0</v>
      </c>
      <c r="G649" s="9">
        <v>0.2</v>
      </c>
      <c r="H649" s="10" t="s">
        <v>947</v>
      </c>
      <c r="I649" s="13" t="s">
        <v>52</v>
      </c>
      <c r="J649" s="16"/>
      <c r="K649" s="368">
        <v>0</v>
      </c>
      <c r="L649" s="383"/>
      <c r="M649" s="8">
        <v>0</v>
      </c>
    </row>
    <row r="650" spans="1:13" ht="25.5" x14ac:dyDescent="0.2">
      <c r="A650" s="13">
        <v>643</v>
      </c>
      <c r="B650" s="13">
        <v>312</v>
      </c>
      <c r="C650" s="2" t="s">
        <v>552</v>
      </c>
      <c r="D650" s="13" t="s">
        <v>30</v>
      </c>
      <c r="E650" s="9">
        <v>0.2</v>
      </c>
      <c r="F650" s="9">
        <v>0</v>
      </c>
      <c r="G650" s="9">
        <v>0.2</v>
      </c>
      <c r="H650" s="10" t="s">
        <v>947</v>
      </c>
      <c r="I650" s="13" t="s">
        <v>47</v>
      </c>
      <c r="J650" s="16"/>
      <c r="K650" s="368">
        <v>0</v>
      </c>
      <c r="L650" s="383"/>
      <c r="M650" s="8">
        <v>0</v>
      </c>
    </row>
    <row r="651" spans="1:13" ht="25.5" x14ac:dyDescent="0.2">
      <c r="A651" s="13">
        <v>644</v>
      </c>
      <c r="B651" s="13">
        <v>313</v>
      </c>
      <c r="C651" s="2" t="s">
        <v>552</v>
      </c>
      <c r="D651" s="13" t="s">
        <v>30</v>
      </c>
      <c r="E651" s="9">
        <v>0.2</v>
      </c>
      <c r="F651" s="9">
        <v>0</v>
      </c>
      <c r="G651" s="9">
        <v>0.2</v>
      </c>
      <c r="H651" s="10" t="s">
        <v>947</v>
      </c>
      <c r="I651" s="13" t="s">
        <v>50</v>
      </c>
      <c r="J651" s="16"/>
      <c r="K651" s="368">
        <v>0</v>
      </c>
      <c r="L651" s="383"/>
      <c r="M651" s="8">
        <v>0</v>
      </c>
    </row>
    <row r="652" spans="1:13" ht="25.5" x14ac:dyDescent="0.2">
      <c r="A652" s="13">
        <v>645</v>
      </c>
      <c r="B652" s="13">
        <v>314</v>
      </c>
      <c r="C652" s="2" t="s">
        <v>552</v>
      </c>
      <c r="D652" s="13" t="s">
        <v>30</v>
      </c>
      <c r="E652" s="9">
        <v>0.2</v>
      </c>
      <c r="F652" s="9">
        <v>0</v>
      </c>
      <c r="G652" s="9">
        <v>0.2</v>
      </c>
      <c r="H652" s="10" t="s">
        <v>947</v>
      </c>
      <c r="I652" s="13" t="s">
        <v>59</v>
      </c>
      <c r="J652" s="16"/>
      <c r="K652" s="368">
        <v>0</v>
      </c>
      <c r="L652" s="383"/>
      <c r="M652" s="8">
        <v>0</v>
      </c>
    </row>
    <row r="653" spans="1:13" ht="25.5" x14ac:dyDescent="0.2">
      <c r="A653" s="13">
        <v>646</v>
      </c>
      <c r="B653" s="13">
        <v>315</v>
      </c>
      <c r="C653" s="2" t="s">
        <v>552</v>
      </c>
      <c r="D653" s="13" t="s">
        <v>30</v>
      </c>
      <c r="E653" s="9">
        <v>0.2</v>
      </c>
      <c r="F653" s="9">
        <v>0</v>
      </c>
      <c r="G653" s="9">
        <v>0.2</v>
      </c>
      <c r="H653" s="10" t="s">
        <v>947</v>
      </c>
      <c r="I653" s="13" t="s">
        <v>62</v>
      </c>
      <c r="J653" s="16"/>
      <c r="K653" s="368">
        <v>0</v>
      </c>
      <c r="L653" s="383"/>
      <c r="M653" s="8">
        <v>0</v>
      </c>
    </row>
    <row r="654" spans="1:13" ht="25.5" x14ac:dyDescent="0.2">
      <c r="A654" s="13">
        <v>647</v>
      </c>
      <c r="B654" s="13">
        <v>316</v>
      </c>
      <c r="C654" s="2" t="s">
        <v>552</v>
      </c>
      <c r="D654" s="13" t="s">
        <v>30</v>
      </c>
      <c r="E654" s="9">
        <v>0.2</v>
      </c>
      <c r="F654" s="9">
        <v>0</v>
      </c>
      <c r="G654" s="9">
        <v>0.2</v>
      </c>
      <c r="H654" s="10" t="s">
        <v>947</v>
      </c>
      <c r="I654" s="13" t="s">
        <v>70</v>
      </c>
      <c r="J654" s="16"/>
      <c r="K654" s="368">
        <v>0</v>
      </c>
      <c r="L654" s="383"/>
      <c r="M654" s="8">
        <v>0</v>
      </c>
    </row>
    <row r="655" spans="1:13" x14ac:dyDescent="0.2">
      <c r="A655" s="13">
        <v>648</v>
      </c>
      <c r="B655" s="13">
        <v>317</v>
      </c>
      <c r="C655" s="2" t="s">
        <v>554</v>
      </c>
      <c r="D655" s="13">
        <v>0</v>
      </c>
      <c r="E655" s="9">
        <v>0</v>
      </c>
      <c r="F655" s="9">
        <v>0</v>
      </c>
      <c r="G655" s="9">
        <v>0</v>
      </c>
      <c r="H655" s="10" t="s">
        <v>31</v>
      </c>
      <c r="I655" s="13">
        <v>0</v>
      </c>
      <c r="J655" s="16"/>
      <c r="K655" s="368">
        <v>0</v>
      </c>
      <c r="L655" s="383"/>
      <c r="M655" s="8">
        <v>0</v>
      </c>
    </row>
    <row r="656" spans="1:13" ht="25.5" x14ac:dyDescent="0.2">
      <c r="A656" s="13">
        <v>649</v>
      </c>
      <c r="B656" s="13">
        <v>318</v>
      </c>
      <c r="C656" s="2" t="s">
        <v>555</v>
      </c>
      <c r="D656" s="13" t="s">
        <v>24</v>
      </c>
      <c r="E656" s="9">
        <v>0</v>
      </c>
      <c r="F656" s="9">
        <v>0</v>
      </c>
      <c r="G656" s="9">
        <v>0</v>
      </c>
      <c r="H656" s="10" t="s">
        <v>31</v>
      </c>
      <c r="I656" s="13" t="s">
        <v>47</v>
      </c>
      <c r="J656" s="16"/>
      <c r="K656" s="368">
        <v>0</v>
      </c>
      <c r="L656" s="383"/>
      <c r="M656" s="8">
        <v>2025</v>
      </c>
    </row>
    <row r="657" spans="1:13" x14ac:dyDescent="0.2">
      <c r="A657" s="13">
        <v>650</v>
      </c>
      <c r="B657" s="13">
        <v>319</v>
      </c>
      <c r="C657" s="2" t="s">
        <v>556</v>
      </c>
      <c r="D657" s="13" t="s">
        <v>24</v>
      </c>
      <c r="E657" s="9">
        <v>0.95</v>
      </c>
      <c r="F657" s="9">
        <v>0</v>
      </c>
      <c r="G657" s="9">
        <v>0.95</v>
      </c>
      <c r="H657" s="10" t="s">
        <v>948</v>
      </c>
      <c r="I657" s="13" t="s">
        <v>47</v>
      </c>
      <c r="J657" s="16"/>
      <c r="K657" s="368">
        <v>0</v>
      </c>
      <c r="L657" s="383"/>
      <c r="M657" s="8">
        <v>2025</v>
      </c>
    </row>
    <row r="658" spans="1:13" x14ac:dyDescent="0.2">
      <c r="A658" s="13">
        <v>651</v>
      </c>
      <c r="B658" s="13">
        <v>320</v>
      </c>
      <c r="C658" s="2" t="s">
        <v>557</v>
      </c>
      <c r="D658" s="13" t="s">
        <v>24</v>
      </c>
      <c r="E658" s="9">
        <v>0.3</v>
      </c>
      <c r="F658" s="9">
        <v>0</v>
      </c>
      <c r="G658" s="9">
        <v>0.3</v>
      </c>
      <c r="H658" s="10" t="s">
        <v>637</v>
      </c>
      <c r="I658" s="13" t="s">
        <v>47</v>
      </c>
      <c r="J658" s="16"/>
      <c r="K658" s="368">
        <v>0</v>
      </c>
      <c r="L658" s="383"/>
      <c r="M658" s="8">
        <v>2025</v>
      </c>
    </row>
    <row r="659" spans="1:13" x14ac:dyDescent="0.2">
      <c r="A659" s="13">
        <v>652</v>
      </c>
      <c r="B659" s="13">
        <v>321</v>
      </c>
      <c r="C659" s="2" t="s">
        <v>558</v>
      </c>
      <c r="D659" s="13" t="s">
        <v>24</v>
      </c>
      <c r="E659" s="9">
        <v>0.09</v>
      </c>
      <c r="F659" s="9">
        <v>0</v>
      </c>
      <c r="G659" s="9">
        <v>0.09</v>
      </c>
      <c r="H659" s="10" t="s">
        <v>949</v>
      </c>
      <c r="I659" s="13" t="s">
        <v>47</v>
      </c>
      <c r="J659" s="16"/>
      <c r="K659" s="368">
        <v>0</v>
      </c>
      <c r="L659" s="383"/>
      <c r="M659" s="8">
        <v>2025</v>
      </c>
    </row>
    <row r="660" spans="1:13" x14ac:dyDescent="0.2">
      <c r="A660" s="13">
        <v>653</v>
      </c>
      <c r="B660" s="13">
        <v>322</v>
      </c>
      <c r="C660" s="2" t="s">
        <v>216</v>
      </c>
      <c r="D660" s="13" t="s">
        <v>24</v>
      </c>
      <c r="E660" s="9">
        <v>0.9</v>
      </c>
      <c r="F660" s="9">
        <v>0</v>
      </c>
      <c r="G660" s="9">
        <v>0.9</v>
      </c>
      <c r="H660" s="10" t="s">
        <v>950</v>
      </c>
      <c r="I660" s="13" t="s">
        <v>47</v>
      </c>
      <c r="J660" s="16"/>
      <c r="K660" s="368">
        <v>0</v>
      </c>
      <c r="L660" s="383"/>
      <c r="M660" s="8">
        <v>2025</v>
      </c>
    </row>
    <row r="661" spans="1:13" ht="25.5" x14ac:dyDescent="0.2">
      <c r="A661" s="13">
        <v>654</v>
      </c>
      <c r="B661" s="13">
        <v>323</v>
      </c>
      <c r="C661" s="2" t="s">
        <v>559</v>
      </c>
      <c r="D661" s="13" t="s">
        <v>24</v>
      </c>
      <c r="E661" s="9">
        <v>0</v>
      </c>
      <c r="F661" s="9">
        <v>0</v>
      </c>
      <c r="G661" s="9">
        <v>0</v>
      </c>
      <c r="H661" s="10" t="s">
        <v>31</v>
      </c>
      <c r="I661" s="13" t="s">
        <v>50</v>
      </c>
      <c r="J661" s="16"/>
      <c r="K661" s="368">
        <v>0</v>
      </c>
      <c r="L661" s="383"/>
      <c r="M661" s="8">
        <v>2025</v>
      </c>
    </row>
    <row r="662" spans="1:13" x14ac:dyDescent="0.2">
      <c r="A662" s="13">
        <v>655</v>
      </c>
      <c r="B662" s="13">
        <v>324</v>
      </c>
      <c r="C662" s="2" t="s">
        <v>207</v>
      </c>
      <c r="D662" s="13" t="s">
        <v>24</v>
      </c>
      <c r="E662" s="9">
        <v>1.36</v>
      </c>
      <c r="F662" s="9">
        <v>0</v>
      </c>
      <c r="G662" s="9">
        <v>1.36</v>
      </c>
      <c r="H662" s="10" t="s">
        <v>951</v>
      </c>
      <c r="I662" s="13" t="s">
        <v>50</v>
      </c>
      <c r="J662" s="16"/>
      <c r="K662" s="368">
        <v>0</v>
      </c>
      <c r="L662" s="383"/>
      <c r="M662" s="8">
        <v>2025</v>
      </c>
    </row>
    <row r="663" spans="1:13" x14ac:dyDescent="0.2">
      <c r="A663" s="13">
        <v>656</v>
      </c>
      <c r="B663" s="13">
        <v>325</v>
      </c>
      <c r="C663" s="2" t="s">
        <v>560</v>
      </c>
      <c r="D663" s="13" t="s">
        <v>24</v>
      </c>
      <c r="E663" s="9">
        <v>0.63</v>
      </c>
      <c r="F663" s="9">
        <v>0</v>
      </c>
      <c r="G663" s="9">
        <v>0.63</v>
      </c>
      <c r="H663" s="10" t="s">
        <v>952</v>
      </c>
      <c r="I663" s="13" t="s">
        <v>50</v>
      </c>
      <c r="J663" s="16"/>
      <c r="K663" s="368">
        <v>0</v>
      </c>
      <c r="L663" s="383"/>
      <c r="M663" s="8">
        <v>2025</v>
      </c>
    </row>
    <row r="664" spans="1:13" x14ac:dyDescent="0.2">
      <c r="A664" s="13">
        <v>657</v>
      </c>
      <c r="B664" s="13">
        <v>326</v>
      </c>
      <c r="C664" s="2" t="s">
        <v>561</v>
      </c>
      <c r="D664" s="13" t="s">
        <v>24</v>
      </c>
      <c r="E664" s="9">
        <v>0.08</v>
      </c>
      <c r="F664" s="9">
        <v>0</v>
      </c>
      <c r="G664" s="9">
        <v>0.08</v>
      </c>
      <c r="H664" s="10" t="s">
        <v>953</v>
      </c>
      <c r="I664" s="13" t="s">
        <v>50</v>
      </c>
      <c r="J664" s="16"/>
      <c r="K664" s="368">
        <v>0</v>
      </c>
      <c r="L664" s="383"/>
      <c r="M664" s="8">
        <v>2025</v>
      </c>
    </row>
    <row r="665" spans="1:13" x14ac:dyDescent="0.2">
      <c r="A665" s="13">
        <v>658</v>
      </c>
      <c r="B665" s="13">
        <v>327</v>
      </c>
      <c r="C665" s="2" t="s">
        <v>216</v>
      </c>
      <c r="D665" s="13" t="s">
        <v>24</v>
      </c>
      <c r="E665" s="9">
        <v>0.51</v>
      </c>
      <c r="F665" s="9">
        <v>0</v>
      </c>
      <c r="G665" s="9">
        <v>0.51</v>
      </c>
      <c r="H665" s="10" t="s">
        <v>954</v>
      </c>
      <c r="I665" s="13" t="s">
        <v>50</v>
      </c>
      <c r="J665" s="16"/>
      <c r="K665" s="368">
        <v>0</v>
      </c>
      <c r="L665" s="383"/>
      <c r="M665" s="8">
        <v>2025</v>
      </c>
    </row>
    <row r="666" spans="1:13" x14ac:dyDescent="0.2">
      <c r="A666" s="13">
        <v>659</v>
      </c>
      <c r="B666" s="13">
        <v>328</v>
      </c>
      <c r="C666" s="2" t="s">
        <v>113</v>
      </c>
      <c r="D666" s="13" t="s">
        <v>24</v>
      </c>
      <c r="E666" s="9">
        <v>2.4300000000000002</v>
      </c>
      <c r="F666" s="9">
        <v>0</v>
      </c>
      <c r="G666" s="9">
        <v>2.4300000000000002</v>
      </c>
      <c r="H666" s="10" t="s">
        <v>955</v>
      </c>
      <c r="I666" s="13" t="s">
        <v>52</v>
      </c>
      <c r="J666" s="16"/>
      <c r="K666" s="368">
        <v>0</v>
      </c>
      <c r="L666" s="383"/>
      <c r="M666" s="8">
        <v>0</v>
      </c>
    </row>
    <row r="667" spans="1:13" ht="38.25" x14ac:dyDescent="0.2">
      <c r="A667" s="13">
        <v>660</v>
      </c>
      <c r="B667" s="13">
        <v>329</v>
      </c>
      <c r="C667" s="2" t="s">
        <v>562</v>
      </c>
      <c r="D667" s="13" t="s">
        <v>24</v>
      </c>
      <c r="E667" s="9">
        <v>15</v>
      </c>
      <c r="F667" s="9">
        <v>0</v>
      </c>
      <c r="G667" s="9">
        <v>15</v>
      </c>
      <c r="H667" s="10" t="s">
        <v>2087</v>
      </c>
      <c r="I667" s="13" t="s">
        <v>53</v>
      </c>
      <c r="J667" s="16"/>
      <c r="K667" s="368">
        <v>0</v>
      </c>
      <c r="L667" s="383"/>
      <c r="M667" s="8" t="s">
        <v>563</v>
      </c>
    </row>
    <row r="668" spans="1:13" ht="38.25" x14ac:dyDescent="0.2">
      <c r="A668" s="13">
        <v>661</v>
      </c>
      <c r="B668" s="13">
        <v>330</v>
      </c>
      <c r="C668" s="2" t="s">
        <v>562</v>
      </c>
      <c r="D668" s="13" t="s">
        <v>24</v>
      </c>
      <c r="E668" s="9">
        <v>15</v>
      </c>
      <c r="F668" s="9">
        <v>0</v>
      </c>
      <c r="G668" s="9">
        <v>15</v>
      </c>
      <c r="H668" s="10" t="s">
        <v>2087</v>
      </c>
      <c r="I668" s="13" t="s">
        <v>48</v>
      </c>
      <c r="J668" s="16"/>
      <c r="K668" s="368">
        <v>0</v>
      </c>
      <c r="L668" s="383"/>
      <c r="M668" s="8" t="s">
        <v>563</v>
      </c>
    </row>
    <row r="669" spans="1:13" ht="38.25" x14ac:dyDescent="0.2">
      <c r="A669" s="13">
        <v>662</v>
      </c>
      <c r="B669" s="13">
        <v>331</v>
      </c>
      <c r="C669" s="2" t="s">
        <v>562</v>
      </c>
      <c r="D669" s="13" t="s">
        <v>24</v>
      </c>
      <c r="E669" s="9">
        <v>15</v>
      </c>
      <c r="F669" s="9">
        <v>0</v>
      </c>
      <c r="G669" s="9">
        <v>15</v>
      </c>
      <c r="H669" s="10" t="s">
        <v>2088</v>
      </c>
      <c r="I669" s="13" t="s">
        <v>52</v>
      </c>
      <c r="J669" s="16"/>
      <c r="K669" s="368">
        <v>0</v>
      </c>
      <c r="L669" s="383"/>
      <c r="M669" s="8" t="s">
        <v>563</v>
      </c>
    </row>
    <row r="670" spans="1:13" ht="38.25" x14ac:dyDescent="0.2">
      <c r="A670" s="13">
        <v>663</v>
      </c>
      <c r="B670" s="13">
        <v>332</v>
      </c>
      <c r="C670" s="2" t="s">
        <v>562</v>
      </c>
      <c r="D670" s="13" t="s">
        <v>24</v>
      </c>
      <c r="E670" s="9">
        <v>15</v>
      </c>
      <c r="F670" s="9">
        <v>0</v>
      </c>
      <c r="G670" s="9">
        <v>15</v>
      </c>
      <c r="H670" s="10" t="s">
        <v>2087</v>
      </c>
      <c r="I670" s="13" t="s">
        <v>47</v>
      </c>
      <c r="J670" s="16"/>
      <c r="K670" s="368">
        <v>0</v>
      </c>
      <c r="L670" s="383"/>
      <c r="M670" s="8" t="s">
        <v>563</v>
      </c>
    </row>
    <row r="671" spans="1:13" ht="38.25" x14ac:dyDescent="0.2">
      <c r="A671" s="13">
        <v>664</v>
      </c>
      <c r="B671" s="13">
        <v>333</v>
      </c>
      <c r="C671" s="2" t="s">
        <v>562</v>
      </c>
      <c r="D671" s="13" t="s">
        <v>24</v>
      </c>
      <c r="E671" s="9">
        <v>15</v>
      </c>
      <c r="F671" s="9">
        <v>0</v>
      </c>
      <c r="G671" s="9">
        <v>15</v>
      </c>
      <c r="H671" s="10" t="s">
        <v>2088</v>
      </c>
      <c r="I671" s="13" t="s">
        <v>50</v>
      </c>
      <c r="J671" s="16"/>
      <c r="K671" s="368">
        <v>0</v>
      </c>
      <c r="L671" s="383"/>
      <c r="M671" s="8" t="s">
        <v>563</v>
      </c>
    </row>
    <row r="672" spans="1:13" ht="38.25" x14ac:dyDescent="0.2">
      <c r="A672" s="13">
        <v>665</v>
      </c>
      <c r="B672" s="13">
        <v>334</v>
      </c>
      <c r="C672" s="2" t="s">
        <v>562</v>
      </c>
      <c r="D672" s="13" t="s">
        <v>24</v>
      </c>
      <c r="E672" s="9">
        <v>15</v>
      </c>
      <c r="F672" s="9">
        <v>0</v>
      </c>
      <c r="G672" s="9">
        <v>15</v>
      </c>
      <c r="H672" s="10" t="s">
        <v>2087</v>
      </c>
      <c r="I672" s="13" t="s">
        <v>59</v>
      </c>
      <c r="J672" s="16"/>
      <c r="K672" s="368">
        <v>0</v>
      </c>
      <c r="L672" s="383"/>
      <c r="M672" s="8" t="s">
        <v>563</v>
      </c>
    </row>
    <row r="673" spans="1:13" ht="38.25" x14ac:dyDescent="0.2">
      <c r="A673" s="13">
        <v>666</v>
      </c>
      <c r="B673" s="13">
        <v>335</v>
      </c>
      <c r="C673" s="2" t="s">
        <v>562</v>
      </c>
      <c r="D673" s="13" t="s">
        <v>24</v>
      </c>
      <c r="E673" s="9">
        <v>15</v>
      </c>
      <c r="F673" s="9">
        <v>0</v>
      </c>
      <c r="G673" s="9">
        <v>15</v>
      </c>
      <c r="H673" s="10" t="s">
        <v>2088</v>
      </c>
      <c r="I673" s="13" t="s">
        <v>62</v>
      </c>
      <c r="J673" s="16"/>
      <c r="K673" s="368">
        <v>0</v>
      </c>
      <c r="L673" s="383"/>
      <c r="M673" s="8" t="s">
        <v>563</v>
      </c>
    </row>
    <row r="674" spans="1:13" ht="25.5" x14ac:dyDescent="0.2">
      <c r="A674" s="13">
        <v>667</v>
      </c>
      <c r="B674" s="13">
        <v>336</v>
      </c>
      <c r="C674" s="2" t="s">
        <v>562</v>
      </c>
      <c r="D674" s="13" t="s">
        <v>24</v>
      </c>
      <c r="E674" s="9">
        <v>15</v>
      </c>
      <c r="F674" s="9">
        <v>0</v>
      </c>
      <c r="G674" s="9">
        <v>15</v>
      </c>
      <c r="H674" s="10" t="s">
        <v>2089</v>
      </c>
      <c r="I674" s="13" t="s">
        <v>70</v>
      </c>
      <c r="J674" s="16"/>
      <c r="K674" s="368">
        <v>0</v>
      </c>
      <c r="L674" s="383"/>
      <c r="M674" s="8" t="s">
        <v>563</v>
      </c>
    </row>
    <row r="675" spans="1:13" x14ac:dyDescent="0.2">
      <c r="A675" s="13">
        <v>668</v>
      </c>
      <c r="B675" s="13">
        <v>337</v>
      </c>
      <c r="C675" s="2" t="s">
        <v>564</v>
      </c>
      <c r="D675" s="13">
        <v>0</v>
      </c>
      <c r="E675" s="9">
        <v>0</v>
      </c>
      <c r="F675" s="9">
        <v>0</v>
      </c>
      <c r="G675" s="9">
        <v>0</v>
      </c>
      <c r="H675" s="10" t="s">
        <v>31</v>
      </c>
      <c r="I675" s="13">
        <v>0</v>
      </c>
      <c r="J675" s="16"/>
      <c r="K675" s="368">
        <v>0</v>
      </c>
      <c r="L675" s="383"/>
      <c r="M675" s="8">
        <v>2025</v>
      </c>
    </row>
    <row r="676" spans="1:13" ht="25.5" x14ac:dyDescent="0.2">
      <c r="A676" s="13">
        <v>669</v>
      </c>
      <c r="B676" s="13">
        <v>338</v>
      </c>
      <c r="C676" s="2" t="s">
        <v>565</v>
      </c>
      <c r="D676" s="13">
        <v>0</v>
      </c>
      <c r="E676" s="9">
        <v>0</v>
      </c>
      <c r="F676" s="9">
        <v>0</v>
      </c>
      <c r="G676" s="9">
        <v>0</v>
      </c>
      <c r="H676" s="10" t="s">
        <v>31</v>
      </c>
      <c r="I676" s="13">
        <v>0</v>
      </c>
      <c r="J676" s="16"/>
      <c r="K676" s="368">
        <v>0</v>
      </c>
      <c r="L676" s="383"/>
      <c r="M676" s="8">
        <v>2025</v>
      </c>
    </row>
    <row r="677" spans="1:13" ht="25.5" x14ac:dyDescent="0.2">
      <c r="A677" s="13">
        <v>670</v>
      </c>
      <c r="B677" s="13">
        <v>339</v>
      </c>
      <c r="C677" s="2" t="s">
        <v>164</v>
      </c>
      <c r="D677" s="13" t="s">
        <v>24</v>
      </c>
      <c r="E677" s="9">
        <v>0.12</v>
      </c>
      <c r="F677" s="9">
        <v>0</v>
      </c>
      <c r="G677" s="9">
        <v>0.12</v>
      </c>
      <c r="H677" s="10" t="s">
        <v>961</v>
      </c>
      <c r="I677" s="13" t="s">
        <v>53</v>
      </c>
      <c r="J677" s="16"/>
      <c r="K677" s="368">
        <v>0</v>
      </c>
      <c r="L677" s="383"/>
      <c r="M677" s="8">
        <v>2025</v>
      </c>
    </row>
    <row r="678" spans="1:13" ht="25.5" x14ac:dyDescent="0.2">
      <c r="A678" s="13">
        <v>671</v>
      </c>
      <c r="B678" s="13">
        <v>340</v>
      </c>
      <c r="C678" s="2" t="s">
        <v>111</v>
      </c>
      <c r="D678" s="13" t="s">
        <v>24</v>
      </c>
      <c r="E678" s="9">
        <v>0.01</v>
      </c>
      <c r="F678" s="9">
        <v>0</v>
      </c>
      <c r="G678" s="9">
        <v>0.01</v>
      </c>
      <c r="H678" s="10" t="s">
        <v>962</v>
      </c>
      <c r="I678" s="13" t="s">
        <v>53</v>
      </c>
      <c r="J678" s="16"/>
      <c r="K678" s="368">
        <v>0</v>
      </c>
      <c r="L678" s="383"/>
      <c r="M678" s="8">
        <v>2025</v>
      </c>
    </row>
    <row r="679" spans="1:13" ht="25.5" x14ac:dyDescent="0.2">
      <c r="A679" s="13">
        <v>672</v>
      </c>
      <c r="B679" s="13">
        <v>341</v>
      </c>
      <c r="C679" s="2" t="s">
        <v>1310</v>
      </c>
      <c r="D679" s="13">
        <v>0</v>
      </c>
      <c r="E679" s="9">
        <v>0</v>
      </c>
      <c r="F679" s="9">
        <v>0</v>
      </c>
      <c r="G679" s="9">
        <v>0</v>
      </c>
      <c r="H679" s="10" t="s">
        <v>31</v>
      </c>
      <c r="I679" s="13">
        <v>0</v>
      </c>
      <c r="J679" s="16"/>
      <c r="K679" s="368">
        <v>0</v>
      </c>
      <c r="L679" s="383"/>
      <c r="M679" s="8">
        <v>2025</v>
      </c>
    </row>
    <row r="680" spans="1:13" ht="25.5" x14ac:dyDescent="0.2">
      <c r="A680" s="13">
        <v>673</v>
      </c>
      <c r="B680" s="13">
        <v>342</v>
      </c>
      <c r="C680" s="2" t="s">
        <v>566</v>
      </c>
      <c r="D680" s="13">
        <v>0</v>
      </c>
      <c r="E680" s="9">
        <v>0</v>
      </c>
      <c r="F680" s="9">
        <v>0</v>
      </c>
      <c r="G680" s="9">
        <v>0</v>
      </c>
      <c r="H680" s="10" t="s">
        <v>31</v>
      </c>
      <c r="I680" s="13">
        <v>0</v>
      </c>
      <c r="J680" s="16"/>
      <c r="K680" s="368">
        <v>0</v>
      </c>
      <c r="L680" s="383"/>
      <c r="M680" s="8">
        <v>2025</v>
      </c>
    </row>
    <row r="681" spans="1:13" ht="25.5" x14ac:dyDescent="0.2">
      <c r="A681" s="13">
        <v>674</v>
      </c>
      <c r="B681" s="13">
        <v>343</v>
      </c>
      <c r="C681" s="2" t="s">
        <v>112</v>
      </c>
      <c r="D681" s="13" t="s">
        <v>24</v>
      </c>
      <c r="E681" s="9">
        <v>0.05</v>
      </c>
      <c r="F681" s="9">
        <v>0</v>
      </c>
      <c r="G681" s="9">
        <v>0.05</v>
      </c>
      <c r="H681" s="10" t="s">
        <v>963</v>
      </c>
      <c r="I681" s="13" t="s">
        <v>52</v>
      </c>
      <c r="J681" s="16"/>
      <c r="K681" s="368">
        <v>0</v>
      </c>
      <c r="L681" s="383"/>
      <c r="M681" s="8">
        <v>2025</v>
      </c>
    </row>
    <row r="682" spans="1:13" ht="25.5" x14ac:dyDescent="0.2">
      <c r="A682" s="13">
        <v>675</v>
      </c>
      <c r="B682" s="13">
        <v>344</v>
      </c>
      <c r="C682" s="2" t="s">
        <v>192</v>
      </c>
      <c r="D682" s="13" t="s">
        <v>24</v>
      </c>
      <c r="E682" s="9">
        <v>0.02</v>
      </c>
      <c r="F682" s="9">
        <v>0</v>
      </c>
      <c r="G682" s="9">
        <v>0.02</v>
      </c>
      <c r="H682" s="10" t="s">
        <v>964</v>
      </c>
      <c r="I682" s="13" t="s">
        <v>52</v>
      </c>
      <c r="J682" s="16"/>
      <c r="K682" s="368">
        <v>0</v>
      </c>
      <c r="L682" s="383"/>
      <c r="M682" s="8">
        <v>2025</v>
      </c>
    </row>
    <row r="683" spans="1:13" ht="25.5" x14ac:dyDescent="0.2">
      <c r="A683" s="13">
        <v>676</v>
      </c>
      <c r="B683" s="13">
        <v>345</v>
      </c>
      <c r="C683" s="2" t="s">
        <v>193</v>
      </c>
      <c r="D683" s="13" t="s">
        <v>24</v>
      </c>
      <c r="E683" s="9">
        <v>0.21</v>
      </c>
      <c r="F683" s="9">
        <v>0</v>
      </c>
      <c r="G683" s="9">
        <v>0.21</v>
      </c>
      <c r="H683" s="10" t="s">
        <v>965</v>
      </c>
      <c r="I683" s="13" t="s">
        <v>52</v>
      </c>
      <c r="J683" s="16"/>
      <c r="K683" s="368">
        <v>0</v>
      </c>
      <c r="L683" s="383"/>
      <c r="M683" s="8">
        <v>2025</v>
      </c>
    </row>
    <row r="684" spans="1:13" ht="25.5" x14ac:dyDescent="0.2">
      <c r="A684" s="13">
        <v>677</v>
      </c>
      <c r="B684" s="13">
        <v>346</v>
      </c>
      <c r="C684" s="2" t="s">
        <v>567</v>
      </c>
      <c r="D684" s="13">
        <v>0</v>
      </c>
      <c r="E684" s="9">
        <v>0</v>
      </c>
      <c r="F684" s="9">
        <v>0</v>
      </c>
      <c r="G684" s="9">
        <v>0</v>
      </c>
      <c r="H684" s="10" t="s">
        <v>31</v>
      </c>
      <c r="I684" s="13">
        <v>0</v>
      </c>
      <c r="J684" s="16"/>
      <c r="K684" s="368">
        <v>0</v>
      </c>
      <c r="L684" s="383"/>
      <c r="M684" s="8">
        <v>2025</v>
      </c>
    </row>
    <row r="685" spans="1:13" ht="25.5" x14ac:dyDescent="0.2">
      <c r="A685" s="13">
        <v>678</v>
      </c>
      <c r="B685" s="13">
        <v>347</v>
      </c>
      <c r="C685" s="2" t="s">
        <v>114</v>
      </c>
      <c r="D685" s="13" t="s">
        <v>24</v>
      </c>
      <c r="E685" s="9">
        <v>0.25</v>
      </c>
      <c r="F685" s="9">
        <v>0</v>
      </c>
      <c r="G685" s="9">
        <v>0.25</v>
      </c>
      <c r="H685" s="10" t="s">
        <v>966</v>
      </c>
      <c r="I685" s="13" t="s">
        <v>50</v>
      </c>
      <c r="J685" s="16"/>
      <c r="K685" s="368">
        <v>0</v>
      </c>
      <c r="L685" s="383"/>
      <c r="M685" s="8">
        <v>2025</v>
      </c>
    </row>
    <row r="686" spans="1:13" ht="25.5" x14ac:dyDescent="0.2">
      <c r="A686" s="13">
        <v>679</v>
      </c>
      <c r="B686" s="13">
        <v>348</v>
      </c>
      <c r="C686" s="2" t="s">
        <v>190</v>
      </c>
      <c r="D686" s="13" t="s">
        <v>24</v>
      </c>
      <c r="E686" s="9">
        <v>0.06</v>
      </c>
      <c r="F686" s="9">
        <v>0</v>
      </c>
      <c r="G686" s="9">
        <v>0.06</v>
      </c>
      <c r="H686" s="10" t="s">
        <v>967</v>
      </c>
      <c r="I686" s="13" t="s">
        <v>50</v>
      </c>
      <c r="J686" s="16"/>
      <c r="K686" s="368">
        <v>0</v>
      </c>
      <c r="L686" s="383"/>
      <c r="M686" s="8">
        <v>2025</v>
      </c>
    </row>
    <row r="687" spans="1:13" ht="25.5" x14ac:dyDescent="0.2">
      <c r="A687" s="13">
        <v>680</v>
      </c>
      <c r="B687" s="13">
        <v>349</v>
      </c>
      <c r="C687" s="2" t="s">
        <v>121</v>
      </c>
      <c r="D687" s="13" t="s">
        <v>3</v>
      </c>
      <c r="E687" s="9">
        <v>1.02</v>
      </c>
      <c r="F687" s="9">
        <v>0</v>
      </c>
      <c r="G687" s="9">
        <v>1.02</v>
      </c>
      <c r="H687" s="10" t="s">
        <v>968</v>
      </c>
      <c r="I687" s="13" t="s">
        <v>50</v>
      </c>
      <c r="J687" s="16"/>
      <c r="K687" s="368">
        <v>0</v>
      </c>
      <c r="L687" s="383"/>
      <c r="M687" s="8">
        <v>2025</v>
      </c>
    </row>
    <row r="688" spans="1:13" ht="25.5" x14ac:dyDescent="0.2">
      <c r="A688" s="13">
        <v>681</v>
      </c>
      <c r="B688" s="13">
        <v>350</v>
      </c>
      <c r="C688" s="2" t="s">
        <v>568</v>
      </c>
      <c r="D688" s="13">
        <v>0</v>
      </c>
      <c r="E688" s="9">
        <v>0</v>
      </c>
      <c r="F688" s="9">
        <v>0</v>
      </c>
      <c r="G688" s="9">
        <v>0</v>
      </c>
      <c r="H688" s="10" t="s">
        <v>31</v>
      </c>
      <c r="I688" s="13">
        <v>0</v>
      </c>
      <c r="J688" s="16"/>
      <c r="K688" s="368">
        <v>0</v>
      </c>
      <c r="L688" s="383"/>
      <c r="M688" s="8">
        <v>2025</v>
      </c>
    </row>
    <row r="689" spans="1:13" ht="25.5" x14ac:dyDescent="0.2">
      <c r="A689" s="13">
        <v>682</v>
      </c>
      <c r="B689" s="13">
        <v>351</v>
      </c>
      <c r="C689" s="2" t="s">
        <v>187</v>
      </c>
      <c r="D689" s="13" t="s">
        <v>24</v>
      </c>
      <c r="E689" s="9">
        <v>0.28999999999999998</v>
      </c>
      <c r="F689" s="9">
        <v>0</v>
      </c>
      <c r="G689" s="9">
        <v>0.28999999999999998</v>
      </c>
      <c r="H689" s="10" t="s">
        <v>969</v>
      </c>
      <c r="I689" s="13" t="s">
        <v>59</v>
      </c>
      <c r="J689" s="16"/>
      <c r="K689" s="368">
        <v>0</v>
      </c>
      <c r="L689" s="383"/>
      <c r="M689" s="8">
        <v>2025</v>
      </c>
    </row>
    <row r="690" spans="1:13" x14ac:dyDescent="0.2">
      <c r="A690" s="13">
        <v>683</v>
      </c>
      <c r="B690" s="13">
        <v>352</v>
      </c>
      <c r="C690" s="2" t="s">
        <v>569</v>
      </c>
      <c r="D690" s="13">
        <v>0</v>
      </c>
      <c r="E690" s="9">
        <v>0</v>
      </c>
      <c r="F690" s="9">
        <v>0</v>
      </c>
      <c r="G690" s="9">
        <v>0</v>
      </c>
      <c r="H690" s="10" t="s">
        <v>31</v>
      </c>
      <c r="I690" s="13">
        <v>0</v>
      </c>
      <c r="J690" s="16"/>
      <c r="K690" s="368">
        <v>0</v>
      </c>
      <c r="L690" s="383"/>
      <c r="M690" s="8">
        <v>2025</v>
      </c>
    </row>
    <row r="691" spans="1:13" ht="25.5" x14ac:dyDescent="0.2">
      <c r="A691" s="13">
        <v>684</v>
      </c>
      <c r="B691" s="13">
        <v>353</v>
      </c>
      <c r="C691" s="2" t="s">
        <v>188</v>
      </c>
      <c r="D691" s="13" t="s">
        <v>24</v>
      </c>
      <c r="E691" s="9">
        <v>0.35</v>
      </c>
      <c r="F691" s="9">
        <v>0</v>
      </c>
      <c r="G691" s="9">
        <v>0.35</v>
      </c>
      <c r="H691" s="10" t="s">
        <v>970</v>
      </c>
      <c r="I691" s="13" t="s">
        <v>62</v>
      </c>
      <c r="J691" s="16"/>
      <c r="K691" s="368">
        <v>0</v>
      </c>
      <c r="L691" s="383"/>
      <c r="M691" s="8">
        <v>2025</v>
      </c>
    </row>
    <row r="692" spans="1:13" ht="25.5" x14ac:dyDescent="0.2">
      <c r="A692" s="13">
        <v>685</v>
      </c>
      <c r="B692" s="13">
        <v>354</v>
      </c>
      <c r="C692" s="2" t="s">
        <v>191</v>
      </c>
      <c r="D692" s="13" t="s">
        <v>24</v>
      </c>
      <c r="E692" s="9">
        <v>0.21</v>
      </c>
      <c r="F692" s="9">
        <v>0</v>
      </c>
      <c r="G692" s="9">
        <v>0.21</v>
      </c>
      <c r="H692" s="10" t="s">
        <v>965</v>
      </c>
      <c r="I692" s="13" t="s">
        <v>62</v>
      </c>
      <c r="J692" s="16"/>
      <c r="K692" s="368">
        <v>0</v>
      </c>
      <c r="L692" s="383"/>
      <c r="M692" s="8">
        <v>2025</v>
      </c>
    </row>
    <row r="693" spans="1:13" ht="25.5" x14ac:dyDescent="0.2">
      <c r="A693" s="13">
        <v>686</v>
      </c>
      <c r="B693" s="13">
        <v>355</v>
      </c>
      <c r="C693" s="2" t="s">
        <v>191</v>
      </c>
      <c r="D693" s="13" t="s">
        <v>24</v>
      </c>
      <c r="E693" s="9">
        <v>0.06</v>
      </c>
      <c r="F693" s="9">
        <v>0</v>
      </c>
      <c r="G693" s="9">
        <v>0.06</v>
      </c>
      <c r="H693" s="10" t="s">
        <v>967</v>
      </c>
      <c r="I693" s="13" t="s">
        <v>62</v>
      </c>
      <c r="J693" s="16"/>
      <c r="K693" s="368">
        <v>0</v>
      </c>
      <c r="L693" s="383"/>
      <c r="M693" s="8">
        <v>2025</v>
      </c>
    </row>
    <row r="694" spans="1:13" x14ac:dyDescent="0.2">
      <c r="A694" s="13">
        <v>687</v>
      </c>
      <c r="B694" s="13">
        <v>356</v>
      </c>
      <c r="C694" s="2" t="s">
        <v>115</v>
      </c>
      <c r="D694" s="13">
        <v>0</v>
      </c>
      <c r="E694" s="9">
        <v>0</v>
      </c>
      <c r="F694" s="9">
        <v>0</v>
      </c>
      <c r="G694" s="9">
        <v>0</v>
      </c>
      <c r="H694" s="10" t="s">
        <v>31</v>
      </c>
      <c r="I694" s="13">
        <v>0</v>
      </c>
      <c r="J694" s="16"/>
      <c r="K694" s="368">
        <v>0</v>
      </c>
      <c r="L694" s="383"/>
      <c r="M694" s="8">
        <v>0</v>
      </c>
    </row>
    <row r="695" spans="1:13" ht="38.25" x14ac:dyDescent="0.2">
      <c r="A695" s="13">
        <v>688</v>
      </c>
      <c r="B695" s="13">
        <v>357</v>
      </c>
      <c r="C695" s="2" t="s">
        <v>116</v>
      </c>
      <c r="D695" s="13" t="s">
        <v>25</v>
      </c>
      <c r="E695" s="9">
        <v>8.57</v>
      </c>
      <c r="F695" s="9">
        <v>0</v>
      </c>
      <c r="G695" s="9">
        <v>8.57</v>
      </c>
      <c r="H695" s="10" t="s">
        <v>2090</v>
      </c>
      <c r="I695" s="13" t="s">
        <v>49</v>
      </c>
      <c r="J695" s="16"/>
      <c r="K695" s="368">
        <v>0</v>
      </c>
      <c r="L695" s="383"/>
      <c r="M695" s="8" t="s">
        <v>563</v>
      </c>
    </row>
    <row r="696" spans="1:13" x14ac:dyDescent="0.2">
      <c r="A696" s="13">
        <v>689</v>
      </c>
      <c r="B696" s="13">
        <v>358</v>
      </c>
      <c r="C696" s="2" t="s">
        <v>564</v>
      </c>
      <c r="D696" s="13">
        <v>0</v>
      </c>
      <c r="E696" s="9">
        <v>0</v>
      </c>
      <c r="F696" s="9">
        <v>0</v>
      </c>
      <c r="G696" s="9">
        <v>0</v>
      </c>
      <c r="H696" s="10" t="s">
        <v>31</v>
      </c>
      <c r="I696" s="13">
        <v>0</v>
      </c>
      <c r="J696" s="16"/>
      <c r="K696" s="368">
        <v>0</v>
      </c>
      <c r="L696" s="383"/>
      <c r="M696" s="8">
        <v>2025</v>
      </c>
    </row>
    <row r="697" spans="1:13" ht="25.5" x14ac:dyDescent="0.2">
      <c r="A697" s="13">
        <v>690</v>
      </c>
      <c r="B697" s="13">
        <v>359</v>
      </c>
      <c r="C697" s="2" t="s">
        <v>1311</v>
      </c>
      <c r="D697" s="13">
        <v>0</v>
      </c>
      <c r="E697" s="9">
        <v>0</v>
      </c>
      <c r="F697" s="9">
        <v>0</v>
      </c>
      <c r="G697" s="9">
        <v>0</v>
      </c>
      <c r="H697" s="10" t="s">
        <v>31</v>
      </c>
      <c r="I697" s="13">
        <v>0</v>
      </c>
      <c r="J697" s="16"/>
      <c r="K697" s="368">
        <v>0</v>
      </c>
      <c r="L697" s="383"/>
      <c r="M697" s="8">
        <v>2025</v>
      </c>
    </row>
    <row r="698" spans="1:13" ht="38.25" x14ac:dyDescent="0.2">
      <c r="A698" s="13">
        <v>691</v>
      </c>
      <c r="B698" s="13">
        <v>360</v>
      </c>
      <c r="C698" s="2" t="s">
        <v>571</v>
      </c>
      <c r="D698" s="13" t="s">
        <v>25</v>
      </c>
      <c r="E698" s="9">
        <v>7.0000000000000007E-2</v>
      </c>
      <c r="F698" s="9">
        <v>0</v>
      </c>
      <c r="G698" s="9">
        <v>7.0000000000000007E-2</v>
      </c>
      <c r="H698" s="10" t="s">
        <v>972</v>
      </c>
      <c r="I698" s="13" t="s">
        <v>49</v>
      </c>
      <c r="J698" s="16"/>
      <c r="K698" s="368" t="s">
        <v>1313</v>
      </c>
      <c r="L698" s="383"/>
      <c r="M698" s="8">
        <v>2025</v>
      </c>
    </row>
    <row r="699" spans="1:13" x14ac:dyDescent="0.2">
      <c r="A699" s="13">
        <v>692</v>
      </c>
      <c r="B699" s="13">
        <v>361</v>
      </c>
      <c r="C699" s="2" t="s">
        <v>125</v>
      </c>
      <c r="D699" s="13" t="s">
        <v>25</v>
      </c>
      <c r="E699" s="9">
        <v>0.89</v>
      </c>
      <c r="F699" s="9">
        <v>0</v>
      </c>
      <c r="G699" s="9">
        <v>0.89</v>
      </c>
      <c r="H699" s="10" t="s">
        <v>973</v>
      </c>
      <c r="I699" s="13" t="s">
        <v>49</v>
      </c>
      <c r="J699" s="16"/>
      <c r="K699" s="368">
        <v>0</v>
      </c>
      <c r="L699" s="383"/>
      <c r="M699" s="8">
        <v>2025</v>
      </c>
    </row>
    <row r="700" spans="1:13" x14ac:dyDescent="0.2">
      <c r="A700" s="13">
        <v>693</v>
      </c>
      <c r="B700" s="13">
        <v>362</v>
      </c>
      <c r="C700" s="2" t="s">
        <v>102</v>
      </c>
      <c r="D700" s="13" t="s">
        <v>10</v>
      </c>
      <c r="E700" s="9">
        <v>0.37</v>
      </c>
      <c r="F700" s="9">
        <v>0</v>
      </c>
      <c r="G700" s="9">
        <v>0.37</v>
      </c>
      <c r="H700" s="10" t="s">
        <v>974</v>
      </c>
      <c r="I700" s="13" t="s">
        <v>49</v>
      </c>
      <c r="J700" s="16"/>
      <c r="K700" s="368">
        <v>0</v>
      </c>
      <c r="L700" s="383"/>
      <c r="M700" s="8">
        <v>2025</v>
      </c>
    </row>
    <row r="701" spans="1:13" x14ac:dyDescent="0.2">
      <c r="A701" s="13">
        <v>694</v>
      </c>
      <c r="B701" s="13">
        <v>363</v>
      </c>
      <c r="C701" s="2" t="s">
        <v>90</v>
      </c>
      <c r="D701" s="13">
        <v>0</v>
      </c>
      <c r="E701" s="9">
        <v>0</v>
      </c>
      <c r="F701" s="9">
        <v>0</v>
      </c>
      <c r="G701" s="9">
        <v>0</v>
      </c>
      <c r="H701" s="10" t="s">
        <v>31</v>
      </c>
      <c r="I701" s="13">
        <v>0</v>
      </c>
      <c r="J701" s="16"/>
      <c r="K701" s="368">
        <v>0</v>
      </c>
      <c r="L701" s="383"/>
      <c r="M701" s="8">
        <v>0</v>
      </c>
    </row>
    <row r="702" spans="1:13" ht="25.5" x14ac:dyDescent="0.2">
      <c r="A702" s="13">
        <v>695</v>
      </c>
      <c r="B702" s="13">
        <v>364</v>
      </c>
      <c r="C702" s="2" t="s">
        <v>573</v>
      </c>
      <c r="D702" s="13" t="s">
        <v>26</v>
      </c>
      <c r="E702" s="9">
        <v>2</v>
      </c>
      <c r="F702" s="9">
        <v>0</v>
      </c>
      <c r="G702" s="9">
        <v>2</v>
      </c>
      <c r="H702" s="10" t="s">
        <v>975</v>
      </c>
      <c r="I702" s="13" t="s">
        <v>53</v>
      </c>
      <c r="J702" s="16"/>
      <c r="K702" s="368">
        <v>0</v>
      </c>
      <c r="L702" s="383"/>
      <c r="M702" s="8">
        <v>0</v>
      </c>
    </row>
    <row r="703" spans="1:13" x14ac:dyDescent="0.2">
      <c r="A703" s="13">
        <v>696</v>
      </c>
      <c r="B703" s="13">
        <v>365</v>
      </c>
      <c r="C703" s="2" t="s">
        <v>574</v>
      </c>
      <c r="D703" s="13" t="s">
        <v>26</v>
      </c>
      <c r="E703" s="9">
        <v>0.2</v>
      </c>
      <c r="F703" s="9">
        <v>0</v>
      </c>
      <c r="G703" s="9">
        <v>0.2</v>
      </c>
      <c r="H703" s="10" t="s">
        <v>672</v>
      </c>
      <c r="I703" s="13" t="s">
        <v>52</v>
      </c>
      <c r="J703" s="16"/>
      <c r="K703" s="368">
        <v>0</v>
      </c>
      <c r="L703" s="383"/>
      <c r="M703" s="8">
        <v>2025</v>
      </c>
    </row>
    <row r="704" spans="1:13" x14ac:dyDescent="0.2">
      <c r="A704" s="13">
        <v>697</v>
      </c>
      <c r="B704" s="13">
        <v>366</v>
      </c>
      <c r="C704" s="2" t="s">
        <v>1944</v>
      </c>
      <c r="D704" s="13" t="s">
        <v>26</v>
      </c>
      <c r="E704" s="9">
        <v>1.42</v>
      </c>
      <c r="F704" s="9">
        <v>0</v>
      </c>
      <c r="G704" s="9">
        <v>1.42</v>
      </c>
      <c r="H704" s="10" t="s">
        <v>1945</v>
      </c>
      <c r="I704" s="13" t="s">
        <v>47</v>
      </c>
      <c r="J704" s="16"/>
      <c r="K704" s="368">
        <v>0</v>
      </c>
      <c r="L704" s="383"/>
      <c r="M704" s="8">
        <v>2025</v>
      </c>
    </row>
    <row r="705" spans="1:13" x14ac:dyDescent="0.2">
      <c r="A705" s="13">
        <v>698</v>
      </c>
      <c r="B705" s="13">
        <v>367</v>
      </c>
      <c r="C705" s="2" t="s">
        <v>1946</v>
      </c>
      <c r="D705" s="13" t="s">
        <v>13</v>
      </c>
      <c r="E705" s="9">
        <v>1.2</v>
      </c>
      <c r="F705" s="9">
        <v>0</v>
      </c>
      <c r="G705" s="9">
        <v>1.2</v>
      </c>
      <c r="H705" s="10" t="s">
        <v>1947</v>
      </c>
      <c r="I705" s="13" t="s">
        <v>47</v>
      </c>
      <c r="J705" s="16"/>
      <c r="K705" s="368">
        <v>0</v>
      </c>
      <c r="L705" s="383"/>
      <c r="M705" s="8">
        <v>2025</v>
      </c>
    </row>
    <row r="706" spans="1:13" ht="25.5" x14ac:dyDescent="0.2">
      <c r="A706" s="13">
        <v>699</v>
      </c>
      <c r="B706" s="13">
        <v>368</v>
      </c>
      <c r="C706" s="2" t="s">
        <v>1948</v>
      </c>
      <c r="D706" s="13" t="s">
        <v>26</v>
      </c>
      <c r="E706" s="9">
        <v>0.04</v>
      </c>
      <c r="F706" s="9">
        <v>0</v>
      </c>
      <c r="G706" s="9">
        <v>0.04</v>
      </c>
      <c r="H706" s="10" t="s">
        <v>1949</v>
      </c>
      <c r="I706" s="13" t="s">
        <v>62</v>
      </c>
      <c r="J706" s="16"/>
      <c r="K706" s="368" t="s">
        <v>1950</v>
      </c>
      <c r="L706" s="383"/>
      <c r="M706" s="8">
        <v>0</v>
      </c>
    </row>
    <row r="707" spans="1:13" ht="25.5" x14ac:dyDescent="0.2">
      <c r="A707" s="13">
        <v>700</v>
      </c>
      <c r="B707" s="13">
        <v>369</v>
      </c>
      <c r="C707" s="2" t="s">
        <v>91</v>
      </c>
      <c r="D707" s="13">
        <v>0</v>
      </c>
      <c r="E707" s="9">
        <v>0</v>
      </c>
      <c r="F707" s="9">
        <v>0</v>
      </c>
      <c r="G707" s="9">
        <v>0</v>
      </c>
      <c r="H707" s="10" t="s">
        <v>31</v>
      </c>
      <c r="I707" s="13" t="s">
        <v>31</v>
      </c>
      <c r="J707" s="16"/>
      <c r="K707" s="368">
        <v>0</v>
      </c>
      <c r="L707" s="383"/>
      <c r="M707" s="8">
        <v>2025</v>
      </c>
    </row>
    <row r="708" spans="1:13" x14ac:dyDescent="0.2">
      <c r="A708" s="13">
        <v>701</v>
      </c>
      <c r="B708" s="13">
        <v>370</v>
      </c>
      <c r="C708" s="2" t="s">
        <v>92</v>
      </c>
      <c r="D708" s="13" t="s">
        <v>26</v>
      </c>
      <c r="E708" s="9">
        <v>0.16</v>
      </c>
      <c r="F708" s="9">
        <v>0</v>
      </c>
      <c r="G708" s="9">
        <v>0.16</v>
      </c>
      <c r="H708" s="10" t="s">
        <v>671</v>
      </c>
      <c r="I708" s="13" t="s">
        <v>53</v>
      </c>
      <c r="J708" s="16"/>
      <c r="K708" s="368">
        <v>0</v>
      </c>
      <c r="L708" s="383"/>
      <c r="M708" s="8">
        <v>2025</v>
      </c>
    </row>
    <row r="709" spans="1:13" x14ac:dyDescent="0.2">
      <c r="A709" s="13">
        <v>702</v>
      </c>
      <c r="B709" s="13">
        <v>371</v>
      </c>
      <c r="C709" s="2" t="s">
        <v>93</v>
      </c>
      <c r="D709" s="13" t="s">
        <v>26</v>
      </c>
      <c r="E709" s="9">
        <v>0.15</v>
      </c>
      <c r="F709" s="9">
        <v>0</v>
      </c>
      <c r="G709" s="9">
        <v>0.15</v>
      </c>
      <c r="H709" s="10" t="s">
        <v>978</v>
      </c>
      <c r="I709" s="13" t="s">
        <v>48</v>
      </c>
      <c r="J709" s="16"/>
      <c r="K709" s="368">
        <v>0</v>
      </c>
      <c r="L709" s="383"/>
      <c r="M709" s="8">
        <v>2025</v>
      </c>
    </row>
    <row r="710" spans="1:13" x14ac:dyDescent="0.2">
      <c r="A710" s="13">
        <v>703</v>
      </c>
      <c r="B710" s="13">
        <v>372</v>
      </c>
      <c r="C710" s="2" t="s">
        <v>94</v>
      </c>
      <c r="D710" s="13" t="s">
        <v>26</v>
      </c>
      <c r="E710" s="9">
        <v>0.26</v>
      </c>
      <c r="F710" s="9">
        <v>0</v>
      </c>
      <c r="G710" s="9">
        <v>0.26</v>
      </c>
      <c r="H710" s="10" t="s">
        <v>979</v>
      </c>
      <c r="I710" s="13" t="s">
        <v>49</v>
      </c>
      <c r="J710" s="16"/>
      <c r="K710" s="368" t="s">
        <v>51</v>
      </c>
      <c r="L710" s="383"/>
      <c r="M710" s="8">
        <v>0</v>
      </c>
    </row>
    <row r="711" spans="1:13" x14ac:dyDescent="0.2">
      <c r="A711" s="13">
        <v>704</v>
      </c>
      <c r="B711" s="13">
        <v>373</v>
      </c>
      <c r="C711" s="2" t="s">
        <v>95</v>
      </c>
      <c r="D711" s="13" t="s">
        <v>26</v>
      </c>
      <c r="E711" s="9">
        <v>0.2</v>
      </c>
      <c r="F711" s="9">
        <v>0</v>
      </c>
      <c r="G711" s="9">
        <v>0.2</v>
      </c>
      <c r="H711" s="10" t="s">
        <v>783</v>
      </c>
      <c r="I711" s="13" t="s">
        <v>52</v>
      </c>
      <c r="J711" s="16"/>
      <c r="K711" s="368" t="s">
        <v>51</v>
      </c>
      <c r="L711" s="383"/>
      <c r="M711" s="8">
        <v>0</v>
      </c>
    </row>
    <row r="712" spans="1:13" x14ac:dyDescent="0.2">
      <c r="A712" s="13">
        <v>705</v>
      </c>
      <c r="B712" s="13">
        <v>374</v>
      </c>
      <c r="C712" s="2" t="s">
        <v>96</v>
      </c>
      <c r="D712" s="13" t="s">
        <v>26</v>
      </c>
      <c r="E712" s="9">
        <v>0.2</v>
      </c>
      <c r="F712" s="9">
        <v>0</v>
      </c>
      <c r="G712" s="9">
        <v>0.2</v>
      </c>
      <c r="H712" s="10" t="s">
        <v>980</v>
      </c>
      <c r="I712" s="13" t="s">
        <v>47</v>
      </c>
      <c r="J712" s="16"/>
      <c r="K712" s="368">
        <v>0</v>
      </c>
      <c r="L712" s="383"/>
      <c r="M712" s="8">
        <v>2025</v>
      </c>
    </row>
    <row r="713" spans="1:13" x14ac:dyDescent="0.2">
      <c r="A713" s="13">
        <v>706</v>
      </c>
      <c r="B713" s="13">
        <v>375</v>
      </c>
      <c r="C713" s="2" t="s">
        <v>97</v>
      </c>
      <c r="D713" s="13" t="s">
        <v>26</v>
      </c>
      <c r="E713" s="9">
        <v>0.16</v>
      </c>
      <c r="F713" s="9">
        <v>0</v>
      </c>
      <c r="G713" s="9">
        <v>0.16</v>
      </c>
      <c r="H713" s="10" t="s">
        <v>981</v>
      </c>
      <c r="I713" s="13" t="s">
        <v>50</v>
      </c>
      <c r="J713" s="16"/>
      <c r="K713" s="368">
        <v>0</v>
      </c>
      <c r="L713" s="383"/>
      <c r="M713" s="8">
        <v>2025</v>
      </c>
    </row>
    <row r="714" spans="1:13" x14ac:dyDescent="0.2">
      <c r="A714" s="13">
        <v>707</v>
      </c>
      <c r="B714" s="13">
        <v>376</v>
      </c>
      <c r="C714" s="2" t="s">
        <v>98</v>
      </c>
      <c r="D714" s="13" t="s">
        <v>26</v>
      </c>
      <c r="E714" s="9">
        <v>0.2</v>
      </c>
      <c r="F714" s="9">
        <v>0</v>
      </c>
      <c r="G714" s="9">
        <v>0.2</v>
      </c>
      <c r="H714" s="10" t="s">
        <v>783</v>
      </c>
      <c r="I714" s="13" t="s">
        <v>59</v>
      </c>
      <c r="J714" s="16"/>
      <c r="K714" s="368" t="s">
        <v>32</v>
      </c>
      <c r="L714" s="383"/>
      <c r="M714" s="8">
        <v>0</v>
      </c>
    </row>
    <row r="715" spans="1:13" x14ac:dyDescent="0.2">
      <c r="A715" s="13">
        <v>708</v>
      </c>
      <c r="B715" s="13">
        <v>377</v>
      </c>
      <c r="C715" s="2" t="s">
        <v>99</v>
      </c>
      <c r="D715" s="13" t="s">
        <v>26</v>
      </c>
      <c r="E715" s="9">
        <v>0.4</v>
      </c>
      <c r="F715" s="9">
        <v>0</v>
      </c>
      <c r="G715" s="9">
        <v>0.4</v>
      </c>
      <c r="H715" s="10" t="s">
        <v>982</v>
      </c>
      <c r="I715" s="13" t="s">
        <v>62</v>
      </c>
      <c r="J715" s="16"/>
      <c r="K715" s="368" t="s">
        <v>32</v>
      </c>
      <c r="L715" s="383"/>
      <c r="M715" s="8">
        <v>0</v>
      </c>
    </row>
    <row r="716" spans="1:13" x14ac:dyDescent="0.2">
      <c r="A716" s="13">
        <v>709</v>
      </c>
      <c r="B716" s="13">
        <v>378</v>
      </c>
      <c r="C716" s="2" t="s">
        <v>100</v>
      </c>
      <c r="D716" s="13" t="s">
        <v>26</v>
      </c>
      <c r="E716" s="9">
        <v>0.11</v>
      </c>
      <c r="F716" s="9">
        <v>0</v>
      </c>
      <c r="G716" s="9">
        <v>0.11</v>
      </c>
      <c r="H716" s="10" t="s">
        <v>983</v>
      </c>
      <c r="I716" s="13" t="s">
        <v>70</v>
      </c>
      <c r="J716" s="16"/>
      <c r="K716" s="368">
        <v>0</v>
      </c>
      <c r="L716" s="383"/>
      <c r="M716" s="8">
        <v>2025</v>
      </c>
    </row>
    <row r="717" spans="1:13" ht="25.5" x14ac:dyDescent="0.2">
      <c r="A717" s="13">
        <v>710</v>
      </c>
      <c r="B717" s="13">
        <v>379</v>
      </c>
      <c r="C717" s="2" t="s">
        <v>578</v>
      </c>
      <c r="D717" s="13" t="s">
        <v>26</v>
      </c>
      <c r="E717" s="9">
        <v>0.2</v>
      </c>
      <c r="F717" s="9">
        <v>0</v>
      </c>
      <c r="G717" s="9">
        <v>0.2</v>
      </c>
      <c r="H717" s="10" t="s">
        <v>806</v>
      </c>
      <c r="I717" s="13" t="s">
        <v>53</v>
      </c>
      <c r="J717" s="16"/>
      <c r="K717" s="368">
        <v>0</v>
      </c>
      <c r="L717" s="383"/>
      <c r="M717" s="8">
        <v>0</v>
      </c>
    </row>
    <row r="718" spans="1:13" ht="25.5" x14ac:dyDescent="0.2">
      <c r="A718" s="13">
        <v>711</v>
      </c>
      <c r="B718" s="13">
        <v>380</v>
      </c>
      <c r="C718" s="2" t="s">
        <v>578</v>
      </c>
      <c r="D718" s="13" t="s">
        <v>26</v>
      </c>
      <c r="E718" s="9">
        <v>0.2</v>
      </c>
      <c r="F718" s="9">
        <v>0</v>
      </c>
      <c r="G718" s="9">
        <v>0.2</v>
      </c>
      <c r="H718" s="10" t="s">
        <v>806</v>
      </c>
      <c r="I718" s="13" t="s">
        <v>48</v>
      </c>
      <c r="J718" s="16"/>
      <c r="K718" s="368">
        <v>0</v>
      </c>
      <c r="L718" s="383"/>
      <c r="M718" s="8">
        <v>0</v>
      </c>
    </row>
    <row r="719" spans="1:13" ht="25.5" x14ac:dyDescent="0.2">
      <c r="A719" s="13">
        <v>712</v>
      </c>
      <c r="B719" s="13">
        <v>381</v>
      </c>
      <c r="C719" s="2" t="s">
        <v>578</v>
      </c>
      <c r="D719" s="13" t="s">
        <v>26</v>
      </c>
      <c r="E719" s="9">
        <v>0.2</v>
      </c>
      <c r="F719" s="9">
        <v>0</v>
      </c>
      <c r="G719" s="9">
        <v>0.2</v>
      </c>
      <c r="H719" s="10" t="s">
        <v>806</v>
      </c>
      <c r="I719" s="13" t="s">
        <v>49</v>
      </c>
      <c r="J719" s="16"/>
      <c r="K719" s="368">
        <v>0</v>
      </c>
      <c r="L719" s="383"/>
      <c r="M719" s="8">
        <v>0</v>
      </c>
    </row>
    <row r="720" spans="1:13" ht="25.5" x14ac:dyDescent="0.2">
      <c r="A720" s="13">
        <v>713</v>
      </c>
      <c r="B720" s="13">
        <v>382</v>
      </c>
      <c r="C720" s="2" t="s">
        <v>578</v>
      </c>
      <c r="D720" s="13" t="s">
        <v>26</v>
      </c>
      <c r="E720" s="9">
        <v>0.2</v>
      </c>
      <c r="F720" s="9">
        <v>0</v>
      </c>
      <c r="G720" s="9">
        <v>0.2</v>
      </c>
      <c r="H720" s="10" t="s">
        <v>806</v>
      </c>
      <c r="I720" s="13" t="s">
        <v>52</v>
      </c>
      <c r="J720" s="16"/>
      <c r="K720" s="368">
        <v>0</v>
      </c>
      <c r="L720" s="383"/>
      <c r="M720" s="8">
        <v>0</v>
      </c>
    </row>
    <row r="721" spans="1:13" ht="25.5" x14ac:dyDescent="0.2">
      <c r="A721" s="13">
        <v>714</v>
      </c>
      <c r="B721" s="13">
        <v>383</v>
      </c>
      <c r="C721" s="2" t="s">
        <v>578</v>
      </c>
      <c r="D721" s="13" t="s">
        <v>26</v>
      </c>
      <c r="E721" s="9">
        <v>0.2</v>
      </c>
      <c r="F721" s="9">
        <v>0</v>
      </c>
      <c r="G721" s="9">
        <v>0.2</v>
      </c>
      <c r="H721" s="10" t="s">
        <v>806</v>
      </c>
      <c r="I721" s="13" t="s">
        <v>47</v>
      </c>
      <c r="J721" s="16"/>
      <c r="K721" s="368">
        <v>0</v>
      </c>
      <c r="L721" s="383"/>
      <c r="M721" s="8">
        <v>0</v>
      </c>
    </row>
    <row r="722" spans="1:13" ht="25.5" x14ac:dyDescent="0.2">
      <c r="A722" s="13">
        <v>715</v>
      </c>
      <c r="B722" s="13">
        <v>384</v>
      </c>
      <c r="C722" s="2" t="s">
        <v>578</v>
      </c>
      <c r="D722" s="13" t="s">
        <v>26</v>
      </c>
      <c r="E722" s="9">
        <v>0.2</v>
      </c>
      <c r="F722" s="9">
        <v>0</v>
      </c>
      <c r="G722" s="9">
        <v>0.2</v>
      </c>
      <c r="H722" s="10" t="s">
        <v>806</v>
      </c>
      <c r="I722" s="13" t="s">
        <v>50</v>
      </c>
      <c r="J722" s="16"/>
      <c r="K722" s="368">
        <v>0</v>
      </c>
      <c r="L722" s="383"/>
      <c r="M722" s="8">
        <v>0</v>
      </c>
    </row>
    <row r="723" spans="1:13" ht="25.5" x14ac:dyDescent="0.2">
      <c r="A723" s="13">
        <v>716</v>
      </c>
      <c r="B723" s="13">
        <v>385</v>
      </c>
      <c r="C723" s="2" t="s">
        <v>578</v>
      </c>
      <c r="D723" s="13" t="s">
        <v>26</v>
      </c>
      <c r="E723" s="9">
        <v>0.2</v>
      </c>
      <c r="F723" s="9">
        <v>0</v>
      </c>
      <c r="G723" s="9">
        <v>0.2</v>
      </c>
      <c r="H723" s="10" t="s">
        <v>806</v>
      </c>
      <c r="I723" s="13" t="s">
        <v>59</v>
      </c>
      <c r="J723" s="16"/>
      <c r="K723" s="368">
        <v>0</v>
      </c>
      <c r="L723" s="383"/>
      <c r="M723" s="8">
        <v>0</v>
      </c>
    </row>
    <row r="724" spans="1:13" ht="25.5" x14ac:dyDescent="0.2">
      <c r="A724" s="13">
        <v>717</v>
      </c>
      <c r="B724" s="13">
        <v>386</v>
      </c>
      <c r="C724" s="2" t="s">
        <v>578</v>
      </c>
      <c r="D724" s="13" t="s">
        <v>26</v>
      </c>
      <c r="E724" s="9">
        <v>0.2</v>
      </c>
      <c r="F724" s="9">
        <v>0</v>
      </c>
      <c r="G724" s="9">
        <v>0.2</v>
      </c>
      <c r="H724" s="10" t="s">
        <v>806</v>
      </c>
      <c r="I724" s="13" t="s">
        <v>62</v>
      </c>
      <c r="J724" s="16"/>
      <c r="K724" s="368">
        <v>0</v>
      </c>
      <c r="L724" s="383"/>
      <c r="M724" s="8">
        <v>0</v>
      </c>
    </row>
    <row r="725" spans="1:13" ht="25.5" x14ac:dyDescent="0.2">
      <c r="A725" s="13">
        <v>718</v>
      </c>
      <c r="B725" s="13">
        <v>387</v>
      </c>
      <c r="C725" s="2" t="s">
        <v>578</v>
      </c>
      <c r="D725" s="13" t="s">
        <v>26</v>
      </c>
      <c r="E725" s="9">
        <v>0.2</v>
      </c>
      <c r="F725" s="9">
        <v>0</v>
      </c>
      <c r="G725" s="9">
        <v>0.2</v>
      </c>
      <c r="H725" s="10" t="s">
        <v>807</v>
      </c>
      <c r="I725" s="13" t="s">
        <v>70</v>
      </c>
      <c r="J725" s="16"/>
      <c r="K725" s="368">
        <v>0</v>
      </c>
      <c r="L725" s="383"/>
      <c r="M725" s="8">
        <v>0</v>
      </c>
    </row>
    <row r="726" spans="1:13" x14ac:dyDescent="0.2">
      <c r="A726" s="13">
        <v>719</v>
      </c>
      <c r="B726" s="13">
        <v>388</v>
      </c>
      <c r="C726" s="2" t="s">
        <v>580</v>
      </c>
      <c r="D726" s="13">
        <v>0</v>
      </c>
      <c r="E726" s="9">
        <v>0</v>
      </c>
      <c r="F726" s="9">
        <v>0</v>
      </c>
      <c r="G726" s="9">
        <v>0</v>
      </c>
      <c r="H726" s="10" t="s">
        <v>31</v>
      </c>
      <c r="I726" s="13">
        <v>0</v>
      </c>
      <c r="J726" s="16"/>
      <c r="K726" s="368">
        <v>0</v>
      </c>
      <c r="L726" s="383"/>
      <c r="M726" s="8">
        <v>0</v>
      </c>
    </row>
    <row r="727" spans="1:13" ht="25.5" x14ac:dyDescent="0.2">
      <c r="A727" s="13">
        <v>720</v>
      </c>
      <c r="B727" s="13">
        <v>389</v>
      </c>
      <c r="C727" s="2" t="s">
        <v>581</v>
      </c>
      <c r="D727" s="13" t="s">
        <v>27</v>
      </c>
      <c r="E727" s="9">
        <v>0.3</v>
      </c>
      <c r="F727" s="9">
        <v>0</v>
      </c>
      <c r="G727" s="9">
        <v>0.3</v>
      </c>
      <c r="H727" s="10" t="s">
        <v>812</v>
      </c>
      <c r="I727" s="13" t="s">
        <v>53</v>
      </c>
      <c r="J727" s="16"/>
      <c r="K727" s="368">
        <v>0</v>
      </c>
      <c r="L727" s="383"/>
      <c r="M727" s="8">
        <v>0</v>
      </c>
    </row>
    <row r="728" spans="1:13" ht="25.5" x14ac:dyDescent="0.2">
      <c r="A728" s="13">
        <v>721</v>
      </c>
      <c r="B728" s="13">
        <v>390</v>
      </c>
      <c r="C728" s="2" t="s">
        <v>581</v>
      </c>
      <c r="D728" s="13" t="s">
        <v>27</v>
      </c>
      <c r="E728" s="9">
        <v>0.3</v>
      </c>
      <c r="F728" s="9">
        <v>0</v>
      </c>
      <c r="G728" s="9">
        <v>0.3</v>
      </c>
      <c r="H728" s="10" t="s">
        <v>812</v>
      </c>
      <c r="I728" s="13" t="s">
        <v>48</v>
      </c>
      <c r="J728" s="16"/>
      <c r="K728" s="368">
        <v>0</v>
      </c>
      <c r="L728" s="383"/>
      <c r="M728" s="8">
        <v>0</v>
      </c>
    </row>
    <row r="729" spans="1:13" ht="25.5" x14ac:dyDescent="0.2">
      <c r="A729" s="13">
        <v>722</v>
      </c>
      <c r="B729" s="13">
        <v>391</v>
      </c>
      <c r="C729" s="2" t="s">
        <v>581</v>
      </c>
      <c r="D729" s="13" t="s">
        <v>27</v>
      </c>
      <c r="E729" s="9">
        <v>0.31</v>
      </c>
      <c r="F729" s="9">
        <v>0</v>
      </c>
      <c r="G729" s="9">
        <v>0.31</v>
      </c>
      <c r="H729" s="10" t="s">
        <v>2091</v>
      </c>
      <c r="I729" s="13" t="s">
        <v>49</v>
      </c>
      <c r="J729" s="16"/>
      <c r="K729" s="368">
        <v>0</v>
      </c>
      <c r="L729" s="383"/>
      <c r="M729" s="8">
        <v>0</v>
      </c>
    </row>
    <row r="730" spans="1:13" ht="25.5" x14ac:dyDescent="0.2">
      <c r="A730" s="13">
        <v>723</v>
      </c>
      <c r="B730" s="13">
        <v>392</v>
      </c>
      <c r="C730" s="2" t="s">
        <v>581</v>
      </c>
      <c r="D730" s="13" t="s">
        <v>27</v>
      </c>
      <c r="E730" s="9">
        <v>0.3</v>
      </c>
      <c r="F730" s="9">
        <v>0</v>
      </c>
      <c r="G730" s="9">
        <v>0.3</v>
      </c>
      <c r="H730" s="10" t="s">
        <v>812</v>
      </c>
      <c r="I730" s="13" t="s">
        <v>52</v>
      </c>
      <c r="J730" s="16"/>
      <c r="K730" s="368">
        <v>0</v>
      </c>
      <c r="L730" s="383"/>
      <c r="M730" s="8">
        <v>0</v>
      </c>
    </row>
    <row r="731" spans="1:13" ht="25.5" x14ac:dyDescent="0.2">
      <c r="A731" s="13">
        <v>724</v>
      </c>
      <c r="B731" s="13">
        <v>393</v>
      </c>
      <c r="C731" s="2" t="s">
        <v>581</v>
      </c>
      <c r="D731" s="13" t="s">
        <v>27</v>
      </c>
      <c r="E731" s="9">
        <v>0.3</v>
      </c>
      <c r="F731" s="9">
        <v>0</v>
      </c>
      <c r="G731" s="9">
        <v>0.3</v>
      </c>
      <c r="H731" s="10" t="s">
        <v>812</v>
      </c>
      <c r="I731" s="13" t="s">
        <v>47</v>
      </c>
      <c r="J731" s="16"/>
      <c r="K731" s="368">
        <v>0</v>
      </c>
      <c r="L731" s="383"/>
      <c r="M731" s="8">
        <v>0</v>
      </c>
    </row>
    <row r="732" spans="1:13" ht="25.5" x14ac:dyDescent="0.2">
      <c r="A732" s="13">
        <v>725</v>
      </c>
      <c r="B732" s="13">
        <v>394</v>
      </c>
      <c r="C732" s="2" t="s">
        <v>581</v>
      </c>
      <c r="D732" s="13" t="s">
        <v>27</v>
      </c>
      <c r="E732" s="9">
        <v>0.3</v>
      </c>
      <c r="F732" s="9">
        <v>0</v>
      </c>
      <c r="G732" s="9">
        <v>0.3</v>
      </c>
      <c r="H732" s="10" t="s">
        <v>812</v>
      </c>
      <c r="I732" s="13" t="s">
        <v>50</v>
      </c>
      <c r="J732" s="16"/>
      <c r="K732" s="368">
        <v>0</v>
      </c>
      <c r="L732" s="383"/>
      <c r="M732" s="8">
        <v>0</v>
      </c>
    </row>
    <row r="733" spans="1:13" ht="25.5" x14ac:dyDescent="0.2">
      <c r="A733" s="13">
        <v>726</v>
      </c>
      <c r="B733" s="13">
        <v>395</v>
      </c>
      <c r="C733" s="2" t="s">
        <v>581</v>
      </c>
      <c r="D733" s="13" t="s">
        <v>27</v>
      </c>
      <c r="E733" s="9">
        <v>0.3</v>
      </c>
      <c r="F733" s="9">
        <v>0</v>
      </c>
      <c r="G733" s="9">
        <v>0.3</v>
      </c>
      <c r="H733" s="10" t="s">
        <v>812</v>
      </c>
      <c r="I733" s="13" t="s">
        <v>59</v>
      </c>
      <c r="J733" s="16"/>
      <c r="K733" s="368">
        <v>0</v>
      </c>
      <c r="L733" s="383"/>
      <c r="M733" s="8">
        <v>0</v>
      </c>
    </row>
    <row r="734" spans="1:13" ht="25.5" x14ac:dyDescent="0.2">
      <c r="A734" s="13">
        <v>727</v>
      </c>
      <c r="B734" s="13">
        <v>396</v>
      </c>
      <c r="C734" s="2" t="s">
        <v>581</v>
      </c>
      <c r="D734" s="13" t="s">
        <v>27</v>
      </c>
      <c r="E734" s="9">
        <v>0.3</v>
      </c>
      <c r="F734" s="9">
        <v>0</v>
      </c>
      <c r="G734" s="9">
        <v>0.3</v>
      </c>
      <c r="H734" s="10" t="s">
        <v>812</v>
      </c>
      <c r="I734" s="13" t="s">
        <v>62</v>
      </c>
      <c r="J734" s="16"/>
      <c r="K734" s="368">
        <v>0</v>
      </c>
      <c r="L734" s="383"/>
      <c r="M734" s="8">
        <v>0</v>
      </c>
    </row>
    <row r="735" spans="1:13" ht="25.5" x14ac:dyDescent="0.2">
      <c r="A735" s="13">
        <v>728</v>
      </c>
      <c r="B735" s="13">
        <v>397</v>
      </c>
      <c r="C735" s="2" t="s">
        <v>581</v>
      </c>
      <c r="D735" s="13" t="s">
        <v>27</v>
      </c>
      <c r="E735" s="9">
        <v>0.3</v>
      </c>
      <c r="F735" s="9">
        <v>0</v>
      </c>
      <c r="G735" s="9">
        <v>0.3</v>
      </c>
      <c r="H735" s="10" t="s">
        <v>812</v>
      </c>
      <c r="I735" s="13" t="s">
        <v>70</v>
      </c>
      <c r="J735" s="16"/>
      <c r="K735" s="368">
        <v>0</v>
      </c>
      <c r="L735" s="383"/>
      <c r="M735" s="8">
        <v>0</v>
      </c>
    </row>
    <row r="736" spans="1:13" x14ac:dyDescent="0.2">
      <c r="A736" s="13">
        <v>729</v>
      </c>
      <c r="B736" s="13">
        <v>398</v>
      </c>
      <c r="C736" s="2" t="s">
        <v>119</v>
      </c>
      <c r="D736" s="13">
        <v>0</v>
      </c>
      <c r="E736" s="9">
        <v>0</v>
      </c>
      <c r="F736" s="9">
        <v>0</v>
      </c>
      <c r="G736" s="9">
        <v>0</v>
      </c>
      <c r="H736" s="10" t="s">
        <v>31</v>
      </c>
      <c r="I736" s="13">
        <v>0</v>
      </c>
      <c r="J736" s="16"/>
      <c r="K736" s="368">
        <v>0</v>
      </c>
      <c r="L736" s="383"/>
      <c r="M736" s="8">
        <v>0</v>
      </c>
    </row>
    <row r="737" spans="1:13" ht="25.5" x14ac:dyDescent="0.2">
      <c r="A737" s="13">
        <v>730</v>
      </c>
      <c r="B737" s="13">
        <v>399</v>
      </c>
      <c r="C737" s="2" t="s">
        <v>2092</v>
      </c>
      <c r="D737" s="13" t="s">
        <v>1733</v>
      </c>
      <c r="E737" s="9">
        <v>0</v>
      </c>
      <c r="F737" s="9">
        <v>0</v>
      </c>
      <c r="G737" s="9">
        <v>0</v>
      </c>
      <c r="H737" s="10" t="s">
        <v>31</v>
      </c>
      <c r="I737" s="13" t="s">
        <v>53</v>
      </c>
      <c r="J737" s="16"/>
      <c r="K737" s="368">
        <v>0</v>
      </c>
      <c r="L737" s="383"/>
      <c r="M737" s="8">
        <v>0</v>
      </c>
    </row>
    <row r="738" spans="1:13" ht="25.5" x14ac:dyDescent="0.2">
      <c r="A738" s="13">
        <v>731</v>
      </c>
      <c r="B738" s="13">
        <v>400</v>
      </c>
      <c r="C738" s="2" t="s">
        <v>2092</v>
      </c>
      <c r="D738" s="13" t="s">
        <v>1733</v>
      </c>
      <c r="E738" s="9">
        <v>0</v>
      </c>
      <c r="F738" s="9">
        <v>0</v>
      </c>
      <c r="G738" s="9">
        <v>0</v>
      </c>
      <c r="H738" s="10" t="s">
        <v>31</v>
      </c>
      <c r="I738" s="13" t="s">
        <v>48</v>
      </c>
      <c r="J738" s="16"/>
      <c r="K738" s="368">
        <v>0</v>
      </c>
      <c r="L738" s="383"/>
      <c r="M738" s="8">
        <v>0</v>
      </c>
    </row>
    <row r="739" spans="1:13" ht="25.5" x14ac:dyDescent="0.2">
      <c r="A739" s="13">
        <v>732</v>
      </c>
      <c r="B739" s="13">
        <v>401</v>
      </c>
      <c r="C739" s="2" t="s">
        <v>2092</v>
      </c>
      <c r="D739" s="13" t="s">
        <v>1733</v>
      </c>
      <c r="E739" s="9">
        <v>0</v>
      </c>
      <c r="F739" s="9">
        <v>0</v>
      </c>
      <c r="G739" s="9">
        <v>0</v>
      </c>
      <c r="H739" s="10" t="s">
        <v>31</v>
      </c>
      <c r="I739" s="13" t="s">
        <v>49</v>
      </c>
      <c r="J739" s="16"/>
      <c r="K739" s="368">
        <v>0</v>
      </c>
      <c r="L739" s="383"/>
      <c r="M739" s="8">
        <v>0</v>
      </c>
    </row>
    <row r="740" spans="1:13" ht="25.5" x14ac:dyDescent="0.2">
      <c r="A740" s="13">
        <v>733</v>
      </c>
      <c r="B740" s="13">
        <v>402</v>
      </c>
      <c r="C740" s="2" t="s">
        <v>2092</v>
      </c>
      <c r="D740" s="13" t="s">
        <v>1733</v>
      </c>
      <c r="E740" s="9">
        <v>0</v>
      </c>
      <c r="F740" s="9">
        <v>0</v>
      </c>
      <c r="G740" s="9">
        <v>0</v>
      </c>
      <c r="H740" s="10" t="s">
        <v>31</v>
      </c>
      <c r="I740" s="13" t="s">
        <v>52</v>
      </c>
      <c r="J740" s="16"/>
      <c r="K740" s="368">
        <v>0</v>
      </c>
      <c r="L740" s="383"/>
      <c r="M740" s="8">
        <v>0</v>
      </c>
    </row>
    <row r="741" spans="1:13" ht="25.5" x14ac:dyDescent="0.2">
      <c r="A741" s="13">
        <v>734</v>
      </c>
      <c r="B741" s="13">
        <v>403</v>
      </c>
      <c r="C741" s="2" t="s">
        <v>2092</v>
      </c>
      <c r="D741" s="13" t="s">
        <v>1733</v>
      </c>
      <c r="E741" s="9">
        <v>0</v>
      </c>
      <c r="F741" s="9">
        <v>0</v>
      </c>
      <c r="G741" s="9">
        <v>0</v>
      </c>
      <c r="H741" s="10" t="s">
        <v>31</v>
      </c>
      <c r="I741" s="13" t="s">
        <v>47</v>
      </c>
      <c r="J741" s="16"/>
      <c r="K741" s="368">
        <v>0</v>
      </c>
      <c r="L741" s="383"/>
      <c r="M741" s="8">
        <v>0</v>
      </c>
    </row>
    <row r="742" spans="1:13" ht="25.5" x14ac:dyDescent="0.2">
      <c r="A742" s="13">
        <v>735</v>
      </c>
      <c r="B742" s="13">
        <v>404</v>
      </c>
      <c r="C742" s="2" t="s">
        <v>2092</v>
      </c>
      <c r="D742" s="13" t="s">
        <v>1733</v>
      </c>
      <c r="E742" s="9">
        <v>0</v>
      </c>
      <c r="F742" s="9">
        <v>0</v>
      </c>
      <c r="G742" s="9">
        <v>0</v>
      </c>
      <c r="H742" s="10" t="s">
        <v>31</v>
      </c>
      <c r="I742" s="13" t="s">
        <v>50</v>
      </c>
      <c r="J742" s="16"/>
      <c r="K742" s="368">
        <v>0</v>
      </c>
      <c r="L742" s="383"/>
      <c r="M742" s="8">
        <v>0</v>
      </c>
    </row>
    <row r="743" spans="1:13" ht="25.5" x14ac:dyDescent="0.2">
      <c r="A743" s="13">
        <v>736</v>
      </c>
      <c r="B743" s="13">
        <v>405</v>
      </c>
      <c r="C743" s="2" t="s">
        <v>2092</v>
      </c>
      <c r="D743" s="13" t="s">
        <v>1733</v>
      </c>
      <c r="E743" s="9">
        <v>0</v>
      </c>
      <c r="F743" s="9">
        <v>0</v>
      </c>
      <c r="G743" s="9">
        <v>0</v>
      </c>
      <c r="H743" s="10" t="s">
        <v>31</v>
      </c>
      <c r="I743" s="13" t="s">
        <v>59</v>
      </c>
      <c r="J743" s="16"/>
      <c r="K743" s="368">
        <v>0</v>
      </c>
      <c r="L743" s="383"/>
      <c r="M743" s="8">
        <v>0</v>
      </c>
    </row>
    <row r="744" spans="1:13" ht="25.5" x14ac:dyDescent="0.2">
      <c r="A744" s="13">
        <v>737</v>
      </c>
      <c r="B744" s="13">
        <v>406</v>
      </c>
      <c r="C744" s="2" t="s">
        <v>2092</v>
      </c>
      <c r="D744" s="13" t="s">
        <v>1733</v>
      </c>
      <c r="E744" s="9">
        <v>0</v>
      </c>
      <c r="F744" s="9">
        <v>0</v>
      </c>
      <c r="G744" s="9">
        <v>0</v>
      </c>
      <c r="H744" s="10" t="s">
        <v>31</v>
      </c>
      <c r="I744" s="13" t="s">
        <v>62</v>
      </c>
      <c r="J744" s="16"/>
      <c r="K744" s="368">
        <v>0</v>
      </c>
      <c r="L744" s="383"/>
      <c r="M744" s="8">
        <v>0</v>
      </c>
    </row>
    <row r="745" spans="1:13" ht="25.5" x14ac:dyDescent="0.2">
      <c r="A745" s="13">
        <v>738</v>
      </c>
      <c r="B745" s="13">
        <v>407</v>
      </c>
      <c r="C745" s="2" t="s">
        <v>2092</v>
      </c>
      <c r="D745" s="13" t="s">
        <v>1733</v>
      </c>
      <c r="E745" s="9">
        <v>0</v>
      </c>
      <c r="F745" s="9">
        <v>0</v>
      </c>
      <c r="G745" s="9">
        <v>0</v>
      </c>
      <c r="H745" s="10" t="s">
        <v>31</v>
      </c>
      <c r="I745" s="13" t="s">
        <v>70</v>
      </c>
      <c r="J745" s="16"/>
      <c r="K745" s="368">
        <v>0</v>
      </c>
      <c r="L745" s="383"/>
      <c r="M745" s="8">
        <v>0</v>
      </c>
    </row>
    <row r="746" spans="1:13" x14ac:dyDescent="0.2">
      <c r="A746" s="13">
        <v>739</v>
      </c>
      <c r="B746" s="13">
        <v>408</v>
      </c>
      <c r="C746" s="2" t="s">
        <v>1326</v>
      </c>
      <c r="D746" s="13">
        <v>0</v>
      </c>
      <c r="E746" s="9">
        <v>0</v>
      </c>
      <c r="F746" s="9">
        <v>0</v>
      </c>
      <c r="G746" s="9">
        <v>0</v>
      </c>
      <c r="H746" s="10" t="s">
        <v>31</v>
      </c>
      <c r="I746" s="13">
        <v>0</v>
      </c>
      <c r="J746" s="16"/>
      <c r="K746" s="368">
        <v>0</v>
      </c>
      <c r="L746" s="383"/>
      <c r="M746" s="8">
        <v>0</v>
      </c>
    </row>
    <row r="747" spans="1:13" ht="25.5" x14ac:dyDescent="0.2">
      <c r="A747" s="13">
        <v>740</v>
      </c>
      <c r="B747" s="13">
        <v>409</v>
      </c>
      <c r="C747" s="2" t="s">
        <v>2093</v>
      </c>
      <c r="D747" s="13" t="s">
        <v>1112</v>
      </c>
      <c r="E747" s="9">
        <v>0</v>
      </c>
      <c r="F747" s="9">
        <v>0</v>
      </c>
      <c r="G747" s="9">
        <v>0</v>
      </c>
      <c r="H747" s="10" t="s">
        <v>31</v>
      </c>
      <c r="I747" s="13" t="s">
        <v>53</v>
      </c>
      <c r="J747" s="16"/>
      <c r="K747" s="368">
        <v>0</v>
      </c>
      <c r="L747" s="383"/>
      <c r="M747" s="8">
        <v>0</v>
      </c>
    </row>
    <row r="748" spans="1:13" ht="25.5" x14ac:dyDescent="0.2">
      <c r="A748" s="13">
        <v>741</v>
      </c>
      <c r="B748" s="13">
        <v>410</v>
      </c>
      <c r="C748" s="2" t="s">
        <v>2093</v>
      </c>
      <c r="D748" s="13" t="s">
        <v>1112</v>
      </c>
      <c r="E748" s="9">
        <v>0</v>
      </c>
      <c r="F748" s="9">
        <v>0</v>
      </c>
      <c r="G748" s="9">
        <v>0</v>
      </c>
      <c r="H748" s="10" t="s">
        <v>31</v>
      </c>
      <c r="I748" s="13" t="s">
        <v>48</v>
      </c>
      <c r="J748" s="16"/>
      <c r="K748" s="368">
        <v>0</v>
      </c>
      <c r="L748" s="383"/>
      <c r="M748" s="8">
        <v>0</v>
      </c>
    </row>
    <row r="749" spans="1:13" ht="25.5" x14ac:dyDescent="0.2">
      <c r="A749" s="13">
        <v>742</v>
      </c>
      <c r="B749" s="13">
        <v>411</v>
      </c>
      <c r="C749" s="2" t="s">
        <v>2093</v>
      </c>
      <c r="D749" s="13" t="s">
        <v>1112</v>
      </c>
      <c r="E749" s="9">
        <v>0</v>
      </c>
      <c r="F749" s="9">
        <v>0</v>
      </c>
      <c r="G749" s="9">
        <v>0</v>
      </c>
      <c r="H749" s="10" t="s">
        <v>31</v>
      </c>
      <c r="I749" s="13" t="s">
        <v>49</v>
      </c>
      <c r="J749" s="16"/>
      <c r="K749" s="368">
        <v>0</v>
      </c>
      <c r="L749" s="383"/>
      <c r="M749" s="8">
        <v>0</v>
      </c>
    </row>
    <row r="750" spans="1:13" ht="25.5" x14ac:dyDescent="0.2">
      <c r="A750" s="13">
        <v>743</v>
      </c>
      <c r="B750" s="13">
        <v>412</v>
      </c>
      <c r="C750" s="2" t="s">
        <v>2093</v>
      </c>
      <c r="D750" s="13" t="s">
        <v>1112</v>
      </c>
      <c r="E750" s="9">
        <v>0</v>
      </c>
      <c r="F750" s="9">
        <v>0</v>
      </c>
      <c r="G750" s="9">
        <v>0</v>
      </c>
      <c r="H750" s="10" t="s">
        <v>31</v>
      </c>
      <c r="I750" s="13" t="s">
        <v>52</v>
      </c>
      <c r="J750" s="16"/>
      <c r="K750" s="368">
        <v>0</v>
      </c>
      <c r="L750" s="383"/>
      <c r="M750" s="8">
        <v>0</v>
      </c>
    </row>
    <row r="751" spans="1:13" ht="25.5" x14ac:dyDescent="0.2">
      <c r="A751" s="13">
        <v>744</v>
      </c>
      <c r="B751" s="13">
        <v>413</v>
      </c>
      <c r="C751" s="2" t="s">
        <v>2093</v>
      </c>
      <c r="D751" s="13" t="s">
        <v>1112</v>
      </c>
      <c r="E751" s="9">
        <v>0</v>
      </c>
      <c r="F751" s="9">
        <v>0</v>
      </c>
      <c r="G751" s="9">
        <v>0</v>
      </c>
      <c r="H751" s="10" t="s">
        <v>31</v>
      </c>
      <c r="I751" s="13" t="s">
        <v>47</v>
      </c>
      <c r="J751" s="16"/>
      <c r="K751" s="368">
        <v>0</v>
      </c>
      <c r="L751" s="383"/>
      <c r="M751" s="8">
        <v>0</v>
      </c>
    </row>
    <row r="752" spans="1:13" ht="25.5" x14ac:dyDescent="0.2">
      <c r="A752" s="13">
        <v>745</v>
      </c>
      <c r="B752" s="13">
        <v>414</v>
      </c>
      <c r="C752" s="2" t="s">
        <v>2093</v>
      </c>
      <c r="D752" s="13" t="s">
        <v>1112</v>
      </c>
      <c r="E752" s="9">
        <v>0</v>
      </c>
      <c r="F752" s="9">
        <v>0</v>
      </c>
      <c r="G752" s="9">
        <v>0</v>
      </c>
      <c r="H752" s="10" t="s">
        <v>31</v>
      </c>
      <c r="I752" s="13" t="s">
        <v>50</v>
      </c>
      <c r="J752" s="16"/>
      <c r="K752" s="368">
        <v>0</v>
      </c>
      <c r="L752" s="383"/>
      <c r="M752" s="8">
        <v>0</v>
      </c>
    </row>
    <row r="753" spans="1:13" ht="25.5" x14ac:dyDescent="0.2">
      <c r="A753" s="13">
        <v>746</v>
      </c>
      <c r="B753" s="13">
        <v>415</v>
      </c>
      <c r="C753" s="2" t="s">
        <v>2093</v>
      </c>
      <c r="D753" s="13" t="s">
        <v>1112</v>
      </c>
      <c r="E753" s="9">
        <v>0</v>
      </c>
      <c r="F753" s="9">
        <v>0</v>
      </c>
      <c r="G753" s="9">
        <v>0</v>
      </c>
      <c r="H753" s="10" t="s">
        <v>31</v>
      </c>
      <c r="I753" s="13" t="s">
        <v>59</v>
      </c>
      <c r="J753" s="16"/>
      <c r="K753" s="368">
        <v>0</v>
      </c>
      <c r="L753" s="383"/>
      <c r="M753" s="8">
        <v>0</v>
      </c>
    </row>
    <row r="754" spans="1:13" ht="25.5" x14ac:dyDescent="0.2">
      <c r="A754" s="13">
        <v>747</v>
      </c>
      <c r="B754" s="13">
        <v>416</v>
      </c>
      <c r="C754" s="2" t="s">
        <v>2093</v>
      </c>
      <c r="D754" s="13" t="s">
        <v>1112</v>
      </c>
      <c r="E754" s="9">
        <v>0</v>
      </c>
      <c r="F754" s="9">
        <v>0</v>
      </c>
      <c r="G754" s="9">
        <v>0</v>
      </c>
      <c r="H754" s="10" t="s">
        <v>31</v>
      </c>
      <c r="I754" s="13" t="s">
        <v>62</v>
      </c>
      <c r="J754" s="16"/>
      <c r="K754" s="368">
        <v>0</v>
      </c>
      <c r="L754" s="383"/>
      <c r="M754" s="8">
        <v>0</v>
      </c>
    </row>
    <row r="755" spans="1:13" ht="25.5" x14ac:dyDescent="0.2">
      <c r="A755" s="13">
        <v>748</v>
      </c>
      <c r="B755" s="13">
        <v>417</v>
      </c>
      <c r="C755" s="2" t="s">
        <v>2093</v>
      </c>
      <c r="D755" s="13" t="s">
        <v>1112</v>
      </c>
      <c r="E755" s="9">
        <v>0</v>
      </c>
      <c r="F755" s="9">
        <v>0</v>
      </c>
      <c r="G755" s="9">
        <v>0</v>
      </c>
      <c r="H755" s="10" t="s">
        <v>31</v>
      </c>
      <c r="I755" s="13" t="s">
        <v>70</v>
      </c>
      <c r="J755" s="16"/>
      <c r="K755" s="368">
        <v>0</v>
      </c>
      <c r="L755" s="383"/>
      <c r="M755" s="8">
        <v>0</v>
      </c>
    </row>
    <row r="756" spans="1:13" x14ac:dyDescent="0.2">
      <c r="A756" s="13">
        <v>749</v>
      </c>
      <c r="B756" s="13">
        <v>418</v>
      </c>
      <c r="C756" s="2" t="s">
        <v>583</v>
      </c>
      <c r="D756" s="13">
        <v>0</v>
      </c>
      <c r="E756" s="9">
        <v>0</v>
      </c>
      <c r="F756" s="9">
        <v>0</v>
      </c>
      <c r="G756" s="9">
        <v>0</v>
      </c>
      <c r="H756" s="10" t="s">
        <v>31</v>
      </c>
      <c r="I756" s="13">
        <v>0</v>
      </c>
      <c r="J756" s="16"/>
      <c r="K756" s="368">
        <v>0</v>
      </c>
      <c r="L756" s="383"/>
      <c r="M756" s="8">
        <v>0</v>
      </c>
    </row>
    <row r="757" spans="1:13" ht="25.5" x14ac:dyDescent="0.2">
      <c r="A757" s="13">
        <v>750</v>
      </c>
      <c r="B757" s="13">
        <v>419</v>
      </c>
      <c r="C757" s="2" t="s">
        <v>584</v>
      </c>
      <c r="D757" s="13">
        <v>0</v>
      </c>
      <c r="E757" s="9">
        <v>0</v>
      </c>
      <c r="F757" s="9">
        <v>0</v>
      </c>
      <c r="G757" s="9">
        <v>0</v>
      </c>
      <c r="H757" s="10" t="s">
        <v>31</v>
      </c>
      <c r="I757" s="13">
        <v>0</v>
      </c>
      <c r="J757" s="16"/>
      <c r="K757" s="368">
        <v>0</v>
      </c>
      <c r="L757" s="383"/>
      <c r="M757" s="8">
        <v>0</v>
      </c>
    </row>
    <row r="758" spans="1:13" ht="25.5" x14ac:dyDescent="0.2">
      <c r="A758" s="13">
        <v>751</v>
      </c>
      <c r="B758" s="13">
        <v>420</v>
      </c>
      <c r="C758" s="2" t="s">
        <v>585</v>
      </c>
      <c r="D758" s="13" t="s">
        <v>2</v>
      </c>
      <c r="E758" s="9">
        <v>50</v>
      </c>
      <c r="F758" s="9">
        <v>0</v>
      </c>
      <c r="G758" s="9">
        <v>50</v>
      </c>
      <c r="H758" s="10" t="s">
        <v>2094</v>
      </c>
      <c r="I758" s="13" t="s">
        <v>53</v>
      </c>
      <c r="J758" s="16"/>
      <c r="K758" s="368">
        <v>0</v>
      </c>
      <c r="L758" s="383"/>
      <c r="M758" s="8">
        <v>0</v>
      </c>
    </row>
    <row r="759" spans="1:13" ht="25.5" x14ac:dyDescent="0.2">
      <c r="A759" s="13">
        <v>752</v>
      </c>
      <c r="B759" s="13">
        <v>421</v>
      </c>
      <c r="C759" s="2" t="s">
        <v>585</v>
      </c>
      <c r="D759" s="13" t="s">
        <v>2</v>
      </c>
      <c r="E759" s="9">
        <v>50</v>
      </c>
      <c r="F759" s="9">
        <v>0</v>
      </c>
      <c r="G759" s="9">
        <v>50</v>
      </c>
      <c r="H759" s="10" t="s">
        <v>2094</v>
      </c>
      <c r="I759" s="13" t="s">
        <v>48</v>
      </c>
      <c r="J759" s="16"/>
      <c r="K759" s="368">
        <v>0</v>
      </c>
      <c r="L759" s="383"/>
      <c r="M759" s="8">
        <v>0</v>
      </c>
    </row>
    <row r="760" spans="1:13" ht="25.5" x14ac:dyDescent="0.2">
      <c r="A760" s="13">
        <v>753</v>
      </c>
      <c r="B760" s="13">
        <v>422</v>
      </c>
      <c r="C760" s="2" t="s">
        <v>585</v>
      </c>
      <c r="D760" s="13" t="s">
        <v>2</v>
      </c>
      <c r="E760" s="9">
        <v>50</v>
      </c>
      <c r="F760" s="9">
        <v>0</v>
      </c>
      <c r="G760" s="9">
        <v>50</v>
      </c>
      <c r="H760" s="10" t="s">
        <v>2094</v>
      </c>
      <c r="I760" s="13" t="s">
        <v>49</v>
      </c>
      <c r="J760" s="16"/>
      <c r="K760" s="368">
        <v>0</v>
      </c>
      <c r="L760" s="383"/>
      <c r="M760" s="8">
        <v>0</v>
      </c>
    </row>
    <row r="761" spans="1:13" ht="25.5" x14ac:dyDescent="0.2">
      <c r="A761" s="13">
        <v>754</v>
      </c>
      <c r="B761" s="13">
        <v>423</v>
      </c>
      <c r="C761" s="2" t="s">
        <v>585</v>
      </c>
      <c r="D761" s="13" t="s">
        <v>2</v>
      </c>
      <c r="E761" s="9">
        <v>50</v>
      </c>
      <c r="F761" s="9">
        <v>0</v>
      </c>
      <c r="G761" s="9">
        <v>50</v>
      </c>
      <c r="H761" s="10" t="s">
        <v>2094</v>
      </c>
      <c r="I761" s="13" t="s">
        <v>52</v>
      </c>
      <c r="J761" s="16"/>
      <c r="K761" s="368">
        <v>0</v>
      </c>
      <c r="L761" s="383"/>
      <c r="M761" s="8">
        <v>0</v>
      </c>
    </row>
    <row r="762" spans="1:13" ht="25.5" x14ac:dyDescent="0.2">
      <c r="A762" s="13">
        <v>755</v>
      </c>
      <c r="B762" s="13">
        <v>424</v>
      </c>
      <c r="C762" s="2" t="s">
        <v>585</v>
      </c>
      <c r="D762" s="13" t="s">
        <v>2</v>
      </c>
      <c r="E762" s="9">
        <v>50</v>
      </c>
      <c r="F762" s="9">
        <v>0</v>
      </c>
      <c r="G762" s="9">
        <v>50</v>
      </c>
      <c r="H762" s="10" t="s">
        <v>2095</v>
      </c>
      <c r="I762" s="13" t="s">
        <v>47</v>
      </c>
      <c r="J762" s="16"/>
      <c r="K762" s="368">
        <v>0</v>
      </c>
      <c r="L762" s="383"/>
      <c r="M762" s="8">
        <v>0</v>
      </c>
    </row>
    <row r="763" spans="1:13" ht="25.5" x14ac:dyDescent="0.2">
      <c r="A763" s="13">
        <v>756</v>
      </c>
      <c r="B763" s="13">
        <v>425</v>
      </c>
      <c r="C763" s="2" t="s">
        <v>585</v>
      </c>
      <c r="D763" s="13" t="s">
        <v>2</v>
      </c>
      <c r="E763" s="9">
        <v>50</v>
      </c>
      <c r="F763" s="9">
        <v>0</v>
      </c>
      <c r="G763" s="9">
        <v>50</v>
      </c>
      <c r="H763" s="10" t="s">
        <v>2096</v>
      </c>
      <c r="I763" s="13" t="s">
        <v>50</v>
      </c>
      <c r="J763" s="16"/>
      <c r="K763" s="368">
        <v>0</v>
      </c>
      <c r="L763" s="383"/>
      <c r="M763" s="8">
        <v>0</v>
      </c>
    </row>
    <row r="764" spans="1:13" ht="25.5" x14ac:dyDescent="0.2">
      <c r="A764" s="13">
        <v>757</v>
      </c>
      <c r="B764" s="13">
        <v>426</v>
      </c>
      <c r="C764" s="2" t="s">
        <v>585</v>
      </c>
      <c r="D764" s="13" t="s">
        <v>2</v>
      </c>
      <c r="E764" s="9">
        <v>50</v>
      </c>
      <c r="F764" s="9">
        <v>0</v>
      </c>
      <c r="G764" s="9">
        <v>50</v>
      </c>
      <c r="H764" s="10" t="s">
        <v>2096</v>
      </c>
      <c r="I764" s="13" t="s">
        <v>59</v>
      </c>
      <c r="J764" s="16"/>
      <c r="K764" s="368">
        <v>0</v>
      </c>
      <c r="L764" s="383"/>
      <c r="M764" s="8">
        <v>0</v>
      </c>
    </row>
    <row r="765" spans="1:13" ht="25.5" x14ac:dyDescent="0.2">
      <c r="A765" s="13">
        <v>758</v>
      </c>
      <c r="B765" s="13">
        <v>427</v>
      </c>
      <c r="C765" s="2" t="s">
        <v>585</v>
      </c>
      <c r="D765" s="13" t="s">
        <v>2</v>
      </c>
      <c r="E765" s="9">
        <v>50</v>
      </c>
      <c r="F765" s="9">
        <v>0</v>
      </c>
      <c r="G765" s="9">
        <v>50</v>
      </c>
      <c r="H765" s="10" t="s">
        <v>2097</v>
      </c>
      <c r="I765" s="13" t="s">
        <v>62</v>
      </c>
      <c r="J765" s="16"/>
      <c r="K765" s="368">
        <v>0</v>
      </c>
      <c r="L765" s="383"/>
      <c r="M765" s="8">
        <v>0</v>
      </c>
    </row>
    <row r="766" spans="1:13" ht="25.5" x14ac:dyDescent="0.2">
      <c r="A766" s="13">
        <v>759</v>
      </c>
      <c r="B766" s="13">
        <v>428</v>
      </c>
      <c r="C766" s="2" t="s">
        <v>585</v>
      </c>
      <c r="D766" s="13" t="s">
        <v>2</v>
      </c>
      <c r="E766" s="9">
        <v>50</v>
      </c>
      <c r="F766" s="9">
        <v>0</v>
      </c>
      <c r="G766" s="9">
        <v>50</v>
      </c>
      <c r="H766" s="10" t="s">
        <v>2097</v>
      </c>
      <c r="I766" s="13" t="s">
        <v>70</v>
      </c>
      <c r="J766" s="16"/>
      <c r="K766" s="368">
        <v>0</v>
      </c>
      <c r="L766" s="383"/>
      <c r="M766" s="8">
        <v>0</v>
      </c>
    </row>
    <row r="767" spans="1:13" ht="25.5" x14ac:dyDescent="0.2">
      <c r="A767" s="13">
        <v>760</v>
      </c>
      <c r="B767" s="13">
        <v>429</v>
      </c>
      <c r="C767" s="2" t="s">
        <v>586</v>
      </c>
      <c r="D767" s="13">
        <v>0</v>
      </c>
      <c r="E767" s="9">
        <v>0</v>
      </c>
      <c r="F767" s="9">
        <v>0</v>
      </c>
      <c r="G767" s="9">
        <v>0</v>
      </c>
      <c r="H767" s="10" t="s">
        <v>31</v>
      </c>
      <c r="I767" s="13">
        <v>0</v>
      </c>
      <c r="J767" s="16"/>
      <c r="K767" s="368">
        <v>0</v>
      </c>
      <c r="L767" s="383"/>
      <c r="M767" s="8">
        <v>0</v>
      </c>
    </row>
    <row r="768" spans="1:13" ht="38.25" x14ac:dyDescent="0.2">
      <c r="A768" s="13">
        <v>761</v>
      </c>
      <c r="B768" s="13">
        <v>430</v>
      </c>
      <c r="C768" s="2" t="s">
        <v>120</v>
      </c>
      <c r="D768" s="13" t="s">
        <v>3</v>
      </c>
      <c r="E768" s="9">
        <v>60</v>
      </c>
      <c r="F768" s="9">
        <v>0</v>
      </c>
      <c r="G768" s="9">
        <v>60</v>
      </c>
      <c r="H768" s="10" t="s">
        <v>2098</v>
      </c>
      <c r="I768" s="13" t="s">
        <v>53</v>
      </c>
      <c r="J768" s="16"/>
      <c r="K768" s="368">
        <v>0</v>
      </c>
      <c r="L768" s="383"/>
      <c r="M768" s="8" t="s">
        <v>563</v>
      </c>
    </row>
    <row r="769" spans="1:13" ht="25.5" x14ac:dyDescent="0.2">
      <c r="A769" s="13">
        <v>762</v>
      </c>
      <c r="B769" s="13">
        <v>431</v>
      </c>
      <c r="C769" s="2" t="s">
        <v>120</v>
      </c>
      <c r="D769" s="13" t="s">
        <v>3</v>
      </c>
      <c r="E769" s="9">
        <v>50</v>
      </c>
      <c r="F769" s="9">
        <v>0</v>
      </c>
      <c r="G769" s="9">
        <v>50</v>
      </c>
      <c r="H769" s="10" t="s">
        <v>2099</v>
      </c>
      <c r="I769" s="13" t="s">
        <v>48</v>
      </c>
      <c r="J769" s="16"/>
      <c r="K769" s="368">
        <v>0</v>
      </c>
      <c r="L769" s="383"/>
      <c r="M769" s="8" t="s">
        <v>563</v>
      </c>
    </row>
    <row r="770" spans="1:13" ht="25.5" x14ac:dyDescent="0.2">
      <c r="A770" s="13">
        <v>763</v>
      </c>
      <c r="B770" s="13">
        <v>432</v>
      </c>
      <c r="C770" s="2" t="s">
        <v>120</v>
      </c>
      <c r="D770" s="13" t="s">
        <v>3</v>
      </c>
      <c r="E770" s="9">
        <v>40</v>
      </c>
      <c r="F770" s="9">
        <v>0</v>
      </c>
      <c r="G770" s="9">
        <v>40</v>
      </c>
      <c r="H770" s="10" t="s">
        <v>2100</v>
      </c>
      <c r="I770" s="13" t="s">
        <v>49</v>
      </c>
      <c r="J770" s="16"/>
      <c r="K770" s="368">
        <v>0</v>
      </c>
      <c r="L770" s="383"/>
      <c r="M770" s="8" t="s">
        <v>563</v>
      </c>
    </row>
    <row r="771" spans="1:13" ht="25.5" x14ac:dyDescent="0.2">
      <c r="A771" s="13">
        <v>764</v>
      </c>
      <c r="B771" s="13">
        <v>433</v>
      </c>
      <c r="C771" s="2" t="s">
        <v>120</v>
      </c>
      <c r="D771" s="13" t="s">
        <v>3</v>
      </c>
      <c r="E771" s="9">
        <v>60</v>
      </c>
      <c r="F771" s="9">
        <v>0</v>
      </c>
      <c r="G771" s="9">
        <v>60</v>
      </c>
      <c r="H771" s="10" t="s">
        <v>2101</v>
      </c>
      <c r="I771" s="13" t="s">
        <v>52</v>
      </c>
      <c r="J771" s="16"/>
      <c r="K771" s="368">
        <v>0</v>
      </c>
      <c r="L771" s="383"/>
      <c r="M771" s="8" t="s">
        <v>563</v>
      </c>
    </row>
    <row r="772" spans="1:13" ht="25.5" x14ac:dyDescent="0.2">
      <c r="A772" s="13">
        <v>765</v>
      </c>
      <c r="B772" s="13">
        <v>434</v>
      </c>
      <c r="C772" s="2" t="s">
        <v>120</v>
      </c>
      <c r="D772" s="13" t="s">
        <v>3</v>
      </c>
      <c r="E772" s="9">
        <v>50</v>
      </c>
      <c r="F772" s="9">
        <v>0</v>
      </c>
      <c r="G772" s="9">
        <v>50</v>
      </c>
      <c r="H772" s="10" t="s">
        <v>2102</v>
      </c>
      <c r="I772" s="13" t="s">
        <v>47</v>
      </c>
      <c r="J772" s="16"/>
      <c r="K772" s="368">
        <v>0</v>
      </c>
      <c r="L772" s="383"/>
      <c r="M772" s="8" t="s">
        <v>563</v>
      </c>
    </row>
    <row r="773" spans="1:13" ht="38.25" x14ac:dyDescent="0.2">
      <c r="A773" s="13">
        <v>766</v>
      </c>
      <c r="B773" s="13">
        <v>435</v>
      </c>
      <c r="C773" s="2" t="s">
        <v>120</v>
      </c>
      <c r="D773" s="13" t="s">
        <v>3</v>
      </c>
      <c r="E773" s="9">
        <v>85</v>
      </c>
      <c r="F773" s="9">
        <v>0</v>
      </c>
      <c r="G773" s="9">
        <v>85</v>
      </c>
      <c r="H773" s="10" t="s">
        <v>2103</v>
      </c>
      <c r="I773" s="13" t="s">
        <v>50</v>
      </c>
      <c r="J773" s="16"/>
      <c r="K773" s="368">
        <v>0</v>
      </c>
      <c r="L773" s="383"/>
      <c r="M773" s="8" t="s">
        <v>563</v>
      </c>
    </row>
    <row r="774" spans="1:13" ht="25.5" x14ac:dyDescent="0.2">
      <c r="A774" s="13">
        <v>767</v>
      </c>
      <c r="B774" s="13">
        <v>436</v>
      </c>
      <c r="C774" s="2" t="s">
        <v>120</v>
      </c>
      <c r="D774" s="13" t="s">
        <v>3</v>
      </c>
      <c r="E774" s="9">
        <v>35</v>
      </c>
      <c r="F774" s="9">
        <v>0</v>
      </c>
      <c r="G774" s="9">
        <v>35</v>
      </c>
      <c r="H774" s="10" t="s">
        <v>2104</v>
      </c>
      <c r="I774" s="13" t="s">
        <v>59</v>
      </c>
      <c r="J774" s="16"/>
      <c r="K774" s="368">
        <v>0</v>
      </c>
      <c r="L774" s="383"/>
      <c r="M774" s="8" t="s">
        <v>563</v>
      </c>
    </row>
    <row r="775" spans="1:13" ht="25.5" x14ac:dyDescent="0.2">
      <c r="A775" s="13">
        <v>768</v>
      </c>
      <c r="B775" s="13">
        <v>437</v>
      </c>
      <c r="C775" s="2" t="s">
        <v>120</v>
      </c>
      <c r="D775" s="13" t="s">
        <v>3</v>
      </c>
      <c r="E775" s="9">
        <v>86</v>
      </c>
      <c r="F775" s="9">
        <v>0</v>
      </c>
      <c r="G775" s="9">
        <v>86</v>
      </c>
      <c r="H775" s="10" t="s">
        <v>2105</v>
      </c>
      <c r="I775" s="13" t="s">
        <v>62</v>
      </c>
      <c r="J775" s="16"/>
      <c r="K775" s="368">
        <v>0</v>
      </c>
      <c r="L775" s="383"/>
      <c r="M775" s="8" t="s">
        <v>563</v>
      </c>
    </row>
    <row r="776" spans="1:13" ht="25.5" x14ac:dyDescent="0.2">
      <c r="A776" s="13">
        <v>769</v>
      </c>
      <c r="B776" s="13">
        <v>438</v>
      </c>
      <c r="C776" s="2" t="s">
        <v>120</v>
      </c>
      <c r="D776" s="13" t="s">
        <v>3</v>
      </c>
      <c r="E776" s="9">
        <v>70</v>
      </c>
      <c r="F776" s="9">
        <v>0</v>
      </c>
      <c r="G776" s="9">
        <v>70</v>
      </c>
      <c r="H776" s="10" t="s">
        <v>2106</v>
      </c>
      <c r="I776" s="13" t="s">
        <v>70</v>
      </c>
      <c r="J776" s="16"/>
      <c r="K776" s="368">
        <v>0</v>
      </c>
      <c r="L776" s="383"/>
      <c r="M776" s="8" t="s">
        <v>563</v>
      </c>
    </row>
    <row r="777" spans="1:13" x14ac:dyDescent="0.2">
      <c r="A777" s="13">
        <v>770</v>
      </c>
      <c r="B777" s="13">
        <v>439</v>
      </c>
      <c r="C777" s="2" t="s">
        <v>587</v>
      </c>
      <c r="D777" s="13">
        <v>0</v>
      </c>
      <c r="E777" s="9">
        <v>0</v>
      </c>
      <c r="F777" s="9">
        <v>0</v>
      </c>
      <c r="G777" s="9">
        <v>0</v>
      </c>
      <c r="H777" s="10" t="s">
        <v>31</v>
      </c>
      <c r="I777" s="13">
        <v>0</v>
      </c>
      <c r="J777" s="16"/>
      <c r="K777" s="368">
        <v>0</v>
      </c>
      <c r="L777" s="383"/>
      <c r="M777" s="8">
        <v>0</v>
      </c>
    </row>
    <row r="778" spans="1:13" ht="25.5" x14ac:dyDescent="0.2">
      <c r="A778" s="13">
        <v>771</v>
      </c>
      <c r="B778" s="13">
        <v>440</v>
      </c>
      <c r="C778" s="2" t="s">
        <v>122</v>
      </c>
      <c r="D778" s="13" t="s">
        <v>4</v>
      </c>
      <c r="E778" s="9">
        <v>2</v>
      </c>
      <c r="F778" s="9">
        <v>0</v>
      </c>
      <c r="G778" s="9">
        <v>2</v>
      </c>
      <c r="H778" s="10" t="s">
        <v>997</v>
      </c>
      <c r="I778" s="13" t="s">
        <v>53</v>
      </c>
      <c r="J778" s="16"/>
      <c r="K778" s="368">
        <v>0</v>
      </c>
      <c r="L778" s="383"/>
      <c r="M778" s="8" t="s">
        <v>563</v>
      </c>
    </row>
    <row r="779" spans="1:13" ht="25.5" x14ac:dyDescent="0.2">
      <c r="A779" s="13">
        <v>772</v>
      </c>
      <c r="B779" s="13">
        <v>441</v>
      </c>
      <c r="C779" s="2" t="s">
        <v>122</v>
      </c>
      <c r="D779" s="13" t="s">
        <v>4</v>
      </c>
      <c r="E779" s="9">
        <v>1</v>
      </c>
      <c r="F779" s="9">
        <v>0</v>
      </c>
      <c r="G779" s="9">
        <v>1</v>
      </c>
      <c r="H779" s="10" t="s">
        <v>933</v>
      </c>
      <c r="I779" s="13" t="s">
        <v>48</v>
      </c>
      <c r="J779" s="16"/>
      <c r="K779" s="368">
        <v>0</v>
      </c>
      <c r="L779" s="383"/>
      <c r="M779" s="8" t="s">
        <v>563</v>
      </c>
    </row>
    <row r="780" spans="1:13" ht="25.5" x14ac:dyDescent="0.2">
      <c r="A780" s="13">
        <v>773</v>
      </c>
      <c r="B780" s="13">
        <v>442</v>
      </c>
      <c r="C780" s="2" t="s">
        <v>122</v>
      </c>
      <c r="D780" s="13" t="s">
        <v>4</v>
      </c>
      <c r="E780" s="9">
        <v>1</v>
      </c>
      <c r="F780" s="9">
        <v>0</v>
      </c>
      <c r="G780" s="9">
        <v>1</v>
      </c>
      <c r="H780" s="10" t="s">
        <v>933</v>
      </c>
      <c r="I780" s="13" t="s">
        <v>52</v>
      </c>
      <c r="J780" s="16"/>
      <c r="K780" s="368">
        <v>0</v>
      </c>
      <c r="L780" s="383"/>
      <c r="M780" s="8" t="s">
        <v>563</v>
      </c>
    </row>
    <row r="781" spans="1:13" ht="25.5" x14ac:dyDescent="0.2">
      <c r="A781" s="13">
        <v>774</v>
      </c>
      <c r="B781" s="13">
        <v>443</v>
      </c>
      <c r="C781" s="2" t="s">
        <v>122</v>
      </c>
      <c r="D781" s="13" t="s">
        <v>4</v>
      </c>
      <c r="E781" s="9">
        <v>1</v>
      </c>
      <c r="F781" s="9">
        <v>0</v>
      </c>
      <c r="G781" s="9">
        <v>1</v>
      </c>
      <c r="H781" s="10" t="s">
        <v>933</v>
      </c>
      <c r="I781" s="13" t="s">
        <v>47</v>
      </c>
      <c r="J781" s="16"/>
      <c r="K781" s="368">
        <v>0</v>
      </c>
      <c r="L781" s="383"/>
      <c r="M781" s="8" t="s">
        <v>563</v>
      </c>
    </row>
    <row r="782" spans="1:13" ht="25.5" x14ac:dyDescent="0.2">
      <c r="A782" s="13">
        <v>775</v>
      </c>
      <c r="B782" s="13">
        <v>444</v>
      </c>
      <c r="C782" s="2" t="s">
        <v>122</v>
      </c>
      <c r="D782" s="13" t="s">
        <v>4</v>
      </c>
      <c r="E782" s="9">
        <v>1</v>
      </c>
      <c r="F782" s="9">
        <v>0</v>
      </c>
      <c r="G782" s="9">
        <v>1</v>
      </c>
      <c r="H782" s="10" t="s">
        <v>933</v>
      </c>
      <c r="I782" s="13" t="s">
        <v>59</v>
      </c>
      <c r="J782" s="16"/>
      <c r="K782" s="368">
        <v>0</v>
      </c>
      <c r="L782" s="383"/>
      <c r="M782" s="8" t="s">
        <v>563</v>
      </c>
    </row>
    <row r="783" spans="1:13" ht="25.5" x14ac:dyDescent="0.2">
      <c r="A783" s="13">
        <v>776</v>
      </c>
      <c r="B783" s="13">
        <v>445</v>
      </c>
      <c r="C783" s="2" t="s">
        <v>122</v>
      </c>
      <c r="D783" s="13" t="s">
        <v>4</v>
      </c>
      <c r="E783" s="9">
        <v>1</v>
      </c>
      <c r="F783" s="9">
        <v>0</v>
      </c>
      <c r="G783" s="9">
        <v>1</v>
      </c>
      <c r="H783" s="10" t="s">
        <v>998</v>
      </c>
      <c r="I783" s="13" t="s">
        <v>62</v>
      </c>
      <c r="J783" s="16"/>
      <c r="K783" s="368">
        <v>0</v>
      </c>
      <c r="L783" s="383"/>
      <c r="M783" s="8" t="s">
        <v>563</v>
      </c>
    </row>
    <row r="784" spans="1:13" ht="25.5" x14ac:dyDescent="0.2">
      <c r="A784" s="13">
        <v>777</v>
      </c>
      <c r="B784" s="13">
        <v>446</v>
      </c>
      <c r="C784" s="2" t="s">
        <v>588</v>
      </c>
      <c r="D784" s="13">
        <v>0</v>
      </c>
      <c r="E784" s="9">
        <v>0</v>
      </c>
      <c r="F784" s="9">
        <v>0</v>
      </c>
      <c r="G784" s="9">
        <v>0</v>
      </c>
      <c r="H784" s="10" t="s">
        <v>31</v>
      </c>
      <c r="I784" s="13">
        <v>0</v>
      </c>
      <c r="J784" s="16"/>
      <c r="K784" s="368">
        <v>0</v>
      </c>
      <c r="L784" s="383"/>
      <c r="M784" s="8">
        <v>0</v>
      </c>
    </row>
    <row r="785" spans="1:13" ht="25.5" x14ac:dyDescent="0.2">
      <c r="A785" s="13">
        <v>778</v>
      </c>
      <c r="B785" s="13">
        <v>447</v>
      </c>
      <c r="C785" s="2" t="s">
        <v>589</v>
      </c>
      <c r="D785" s="13" t="s">
        <v>5</v>
      </c>
      <c r="E785" s="9">
        <v>18.760000000000002</v>
      </c>
      <c r="F785" s="9">
        <v>0</v>
      </c>
      <c r="G785" s="9">
        <v>18.760000000000002</v>
      </c>
      <c r="H785" s="10" t="s">
        <v>999</v>
      </c>
      <c r="I785" s="13" t="s">
        <v>70</v>
      </c>
      <c r="J785" s="16"/>
      <c r="K785" s="368">
        <v>0</v>
      </c>
      <c r="L785" s="383"/>
      <c r="M785" s="8">
        <v>2025</v>
      </c>
    </row>
    <row r="786" spans="1:13" ht="51" x14ac:dyDescent="0.2">
      <c r="A786" s="13">
        <v>779</v>
      </c>
      <c r="B786" s="13">
        <v>448</v>
      </c>
      <c r="C786" s="2" t="s">
        <v>590</v>
      </c>
      <c r="D786" s="13" t="s">
        <v>5</v>
      </c>
      <c r="E786" s="9">
        <v>8.9700000000000006</v>
      </c>
      <c r="F786" s="9">
        <v>0</v>
      </c>
      <c r="G786" s="9">
        <v>8.9700000000000006</v>
      </c>
      <c r="H786" s="10" t="s">
        <v>1000</v>
      </c>
      <c r="I786" s="13" t="s">
        <v>70</v>
      </c>
      <c r="J786" s="16"/>
      <c r="K786" s="368" t="s">
        <v>46</v>
      </c>
      <c r="L786" s="383"/>
      <c r="M786" s="8">
        <v>2025</v>
      </c>
    </row>
    <row r="787" spans="1:13" ht="38.25" x14ac:dyDescent="0.2">
      <c r="A787" s="13">
        <v>780</v>
      </c>
      <c r="B787" s="13">
        <v>449</v>
      </c>
      <c r="C787" s="2" t="s">
        <v>126</v>
      </c>
      <c r="D787" s="13" t="s">
        <v>5</v>
      </c>
      <c r="E787" s="9">
        <v>6.6</v>
      </c>
      <c r="F787" s="9">
        <v>0</v>
      </c>
      <c r="G787" s="9">
        <v>6.6</v>
      </c>
      <c r="H787" s="10" t="s">
        <v>1001</v>
      </c>
      <c r="I787" s="13" t="s">
        <v>70</v>
      </c>
      <c r="J787" s="16"/>
      <c r="K787" s="368" t="s">
        <v>1951</v>
      </c>
      <c r="L787" s="383"/>
      <c r="M787" s="8">
        <v>2025</v>
      </c>
    </row>
    <row r="788" spans="1:13" ht="25.5" x14ac:dyDescent="0.2">
      <c r="A788" s="13">
        <v>781</v>
      </c>
      <c r="B788" s="13">
        <v>450</v>
      </c>
      <c r="C788" s="2" t="s">
        <v>123</v>
      </c>
      <c r="D788" s="13" t="s">
        <v>5</v>
      </c>
      <c r="E788" s="9">
        <v>21.36</v>
      </c>
      <c r="F788" s="9">
        <v>0</v>
      </c>
      <c r="G788" s="9">
        <v>21.36</v>
      </c>
      <c r="H788" s="10" t="s">
        <v>1002</v>
      </c>
      <c r="I788" s="13" t="s">
        <v>53</v>
      </c>
      <c r="J788" s="16"/>
      <c r="K788" s="368">
        <v>0</v>
      </c>
      <c r="L788" s="383"/>
      <c r="M788" s="8" t="s">
        <v>563</v>
      </c>
    </row>
    <row r="789" spans="1:13" ht="25.5" x14ac:dyDescent="0.2">
      <c r="A789" s="13">
        <v>782</v>
      </c>
      <c r="B789" s="13">
        <v>451</v>
      </c>
      <c r="C789" s="2" t="s">
        <v>123</v>
      </c>
      <c r="D789" s="13" t="s">
        <v>5</v>
      </c>
      <c r="E789" s="9">
        <v>22.02</v>
      </c>
      <c r="F789" s="9">
        <v>0</v>
      </c>
      <c r="G789" s="9">
        <v>22.02</v>
      </c>
      <c r="H789" s="10" t="s">
        <v>1003</v>
      </c>
      <c r="I789" s="13" t="s">
        <v>48</v>
      </c>
      <c r="J789" s="16"/>
      <c r="K789" s="368">
        <v>0</v>
      </c>
      <c r="L789" s="383"/>
      <c r="M789" s="8" t="s">
        <v>563</v>
      </c>
    </row>
    <row r="790" spans="1:13" ht="25.5" x14ac:dyDescent="0.2">
      <c r="A790" s="13">
        <v>783</v>
      </c>
      <c r="B790" s="13">
        <v>452</v>
      </c>
      <c r="C790" s="2" t="s">
        <v>123</v>
      </c>
      <c r="D790" s="13" t="s">
        <v>5</v>
      </c>
      <c r="E790" s="9">
        <v>7.29</v>
      </c>
      <c r="F790" s="9">
        <v>0</v>
      </c>
      <c r="G790" s="9">
        <v>7.29</v>
      </c>
      <c r="H790" s="10" t="s">
        <v>1004</v>
      </c>
      <c r="I790" s="13" t="s">
        <v>49</v>
      </c>
      <c r="J790" s="16"/>
      <c r="K790" s="368">
        <v>0</v>
      </c>
      <c r="L790" s="383"/>
      <c r="M790" s="8" t="s">
        <v>563</v>
      </c>
    </row>
    <row r="791" spans="1:13" ht="38.25" x14ac:dyDescent="0.2">
      <c r="A791" s="13">
        <v>784</v>
      </c>
      <c r="B791" s="13">
        <v>453</v>
      </c>
      <c r="C791" s="2" t="s">
        <v>123</v>
      </c>
      <c r="D791" s="13" t="s">
        <v>5</v>
      </c>
      <c r="E791" s="9">
        <v>28.5</v>
      </c>
      <c r="F791" s="9">
        <v>0</v>
      </c>
      <c r="G791" s="9">
        <v>28.5</v>
      </c>
      <c r="H791" s="10" t="s">
        <v>1005</v>
      </c>
      <c r="I791" s="13" t="s">
        <v>52</v>
      </c>
      <c r="J791" s="16"/>
      <c r="K791" s="368">
        <v>0</v>
      </c>
      <c r="L791" s="383"/>
      <c r="M791" s="8" t="s">
        <v>563</v>
      </c>
    </row>
    <row r="792" spans="1:13" ht="25.5" x14ac:dyDescent="0.2">
      <c r="A792" s="13">
        <v>785</v>
      </c>
      <c r="B792" s="13">
        <v>454</v>
      </c>
      <c r="C792" s="2" t="s">
        <v>123</v>
      </c>
      <c r="D792" s="13" t="s">
        <v>5</v>
      </c>
      <c r="E792" s="9">
        <v>18.989999999999998</v>
      </c>
      <c r="F792" s="9">
        <v>0</v>
      </c>
      <c r="G792" s="9">
        <v>18.989999999999998</v>
      </c>
      <c r="H792" s="10" t="s">
        <v>1006</v>
      </c>
      <c r="I792" s="13" t="s">
        <v>47</v>
      </c>
      <c r="J792" s="16"/>
      <c r="K792" s="368">
        <v>0</v>
      </c>
      <c r="L792" s="383"/>
      <c r="M792" s="8" t="s">
        <v>563</v>
      </c>
    </row>
    <row r="793" spans="1:13" ht="25.5" x14ac:dyDescent="0.2">
      <c r="A793" s="13">
        <v>786</v>
      </c>
      <c r="B793" s="13">
        <v>455</v>
      </c>
      <c r="C793" s="2" t="s">
        <v>123</v>
      </c>
      <c r="D793" s="13" t="s">
        <v>5</v>
      </c>
      <c r="E793" s="9">
        <v>31.8</v>
      </c>
      <c r="F793" s="9">
        <v>0</v>
      </c>
      <c r="G793" s="9">
        <v>31.8</v>
      </c>
      <c r="H793" s="10" t="s">
        <v>1007</v>
      </c>
      <c r="I793" s="13" t="s">
        <v>50</v>
      </c>
      <c r="J793" s="16"/>
      <c r="K793" s="368">
        <v>0</v>
      </c>
      <c r="L793" s="383"/>
      <c r="M793" s="8" t="s">
        <v>563</v>
      </c>
    </row>
    <row r="794" spans="1:13" ht="25.5" x14ac:dyDescent="0.2">
      <c r="A794" s="13">
        <v>787</v>
      </c>
      <c r="B794" s="13">
        <v>456</v>
      </c>
      <c r="C794" s="2" t="s">
        <v>123</v>
      </c>
      <c r="D794" s="13" t="s">
        <v>5</v>
      </c>
      <c r="E794" s="9">
        <v>19.36</v>
      </c>
      <c r="F794" s="9">
        <v>0</v>
      </c>
      <c r="G794" s="9">
        <v>19.36</v>
      </c>
      <c r="H794" s="10" t="s">
        <v>1008</v>
      </c>
      <c r="I794" s="13" t="s">
        <v>59</v>
      </c>
      <c r="J794" s="16"/>
      <c r="K794" s="368">
        <v>0</v>
      </c>
      <c r="L794" s="383"/>
      <c r="M794" s="8" t="s">
        <v>563</v>
      </c>
    </row>
    <row r="795" spans="1:13" ht="38.25" x14ac:dyDescent="0.2">
      <c r="A795" s="13">
        <v>788</v>
      </c>
      <c r="B795" s="13">
        <v>457</v>
      </c>
      <c r="C795" s="2" t="s">
        <v>123</v>
      </c>
      <c r="D795" s="13" t="s">
        <v>5</v>
      </c>
      <c r="E795" s="9">
        <v>25</v>
      </c>
      <c r="F795" s="9">
        <v>0</v>
      </c>
      <c r="G795" s="9">
        <v>25</v>
      </c>
      <c r="H795" s="10" t="s">
        <v>1009</v>
      </c>
      <c r="I795" s="13" t="s">
        <v>62</v>
      </c>
      <c r="J795" s="16"/>
      <c r="K795" s="368">
        <v>0</v>
      </c>
      <c r="L795" s="383"/>
      <c r="M795" s="8" t="s">
        <v>563</v>
      </c>
    </row>
    <row r="796" spans="1:13" ht="25.5" x14ac:dyDescent="0.2">
      <c r="A796" s="13">
        <v>789</v>
      </c>
      <c r="B796" s="13">
        <v>458</v>
      </c>
      <c r="C796" s="2" t="s">
        <v>123</v>
      </c>
      <c r="D796" s="13" t="s">
        <v>5</v>
      </c>
      <c r="E796" s="9">
        <v>52</v>
      </c>
      <c r="F796" s="9">
        <v>0</v>
      </c>
      <c r="G796" s="9">
        <v>52</v>
      </c>
      <c r="H796" s="10" t="s">
        <v>1010</v>
      </c>
      <c r="I796" s="13" t="s">
        <v>70</v>
      </c>
      <c r="J796" s="16"/>
      <c r="K796" s="368">
        <v>0</v>
      </c>
      <c r="L796" s="383"/>
      <c r="M796" s="8" t="s">
        <v>563</v>
      </c>
    </row>
    <row r="797" spans="1:13" x14ac:dyDescent="0.2">
      <c r="A797" s="13">
        <v>790</v>
      </c>
      <c r="B797" s="13">
        <v>459</v>
      </c>
      <c r="C797" s="2">
        <v>0</v>
      </c>
      <c r="D797" s="13">
        <v>0</v>
      </c>
      <c r="E797" s="9">
        <v>0</v>
      </c>
      <c r="F797" s="9">
        <v>0</v>
      </c>
      <c r="G797" s="9">
        <v>0</v>
      </c>
      <c r="H797" s="10" t="s">
        <v>31</v>
      </c>
      <c r="I797" s="13">
        <v>0</v>
      </c>
      <c r="J797" s="16"/>
      <c r="K797" s="368">
        <v>0</v>
      </c>
      <c r="L797" s="383"/>
      <c r="M797" s="8">
        <v>0</v>
      </c>
    </row>
    <row r="798" spans="1:13" x14ac:dyDescent="0.2">
      <c r="A798" s="13">
        <v>791</v>
      </c>
      <c r="B798" s="13">
        <v>460</v>
      </c>
      <c r="C798" s="2">
        <v>0</v>
      </c>
      <c r="D798" s="13">
        <v>0</v>
      </c>
      <c r="E798" s="9">
        <v>0</v>
      </c>
      <c r="F798" s="9">
        <v>0</v>
      </c>
      <c r="G798" s="9">
        <v>0</v>
      </c>
      <c r="H798" s="10" t="s">
        <v>31</v>
      </c>
      <c r="I798" s="13">
        <v>0</v>
      </c>
      <c r="J798" s="16"/>
      <c r="K798" s="368">
        <v>0</v>
      </c>
      <c r="L798" s="383"/>
      <c r="M798" s="8">
        <v>0</v>
      </c>
    </row>
    <row r="799" spans="1:13" x14ac:dyDescent="0.2">
      <c r="A799" s="13">
        <v>792</v>
      </c>
      <c r="B799" s="13">
        <v>461</v>
      </c>
      <c r="C799" s="2">
        <v>0</v>
      </c>
      <c r="D799" s="13">
        <v>0</v>
      </c>
      <c r="E799" s="9">
        <v>0</v>
      </c>
      <c r="F799" s="9">
        <v>0</v>
      </c>
      <c r="G799" s="9">
        <v>0</v>
      </c>
      <c r="H799" s="10" t="s">
        <v>31</v>
      </c>
      <c r="I799" s="13">
        <v>0</v>
      </c>
      <c r="J799" s="16"/>
      <c r="K799" s="368">
        <v>0</v>
      </c>
      <c r="L799" s="383"/>
      <c r="M799" s="8">
        <v>0</v>
      </c>
    </row>
    <row r="800" spans="1:13" x14ac:dyDescent="0.2">
      <c r="A800" s="13">
        <v>793</v>
      </c>
      <c r="B800" s="13">
        <v>462</v>
      </c>
      <c r="C800" s="2">
        <v>0</v>
      </c>
      <c r="D800" s="13">
        <v>0</v>
      </c>
      <c r="E800" s="9">
        <v>0</v>
      </c>
      <c r="F800" s="9">
        <v>0</v>
      </c>
      <c r="G800" s="9">
        <v>0</v>
      </c>
      <c r="H800" s="10" t="s">
        <v>31</v>
      </c>
      <c r="I800" s="13">
        <v>0</v>
      </c>
      <c r="J800" s="16"/>
      <c r="K800" s="368">
        <v>0</v>
      </c>
      <c r="L800" s="383"/>
      <c r="M800" s="8">
        <v>0</v>
      </c>
    </row>
    <row r="801" spans="1:13" x14ac:dyDescent="0.2">
      <c r="A801" s="13">
        <v>794</v>
      </c>
      <c r="B801" s="13">
        <v>463</v>
      </c>
      <c r="C801" s="2">
        <v>0</v>
      </c>
      <c r="D801" s="13">
        <v>0</v>
      </c>
      <c r="E801" s="9">
        <v>0</v>
      </c>
      <c r="F801" s="9">
        <v>0</v>
      </c>
      <c r="G801" s="9">
        <v>0</v>
      </c>
      <c r="H801" s="10" t="s">
        <v>31</v>
      </c>
      <c r="I801" s="13">
        <v>0</v>
      </c>
      <c r="J801" s="16"/>
      <c r="K801" s="368">
        <v>0</v>
      </c>
      <c r="L801" s="383"/>
      <c r="M801" s="8">
        <v>0</v>
      </c>
    </row>
    <row r="802" spans="1:13" x14ac:dyDescent="0.2">
      <c r="A802" s="13">
        <v>795</v>
      </c>
      <c r="B802" s="13">
        <v>464</v>
      </c>
      <c r="C802" s="2">
        <v>0</v>
      </c>
      <c r="D802" s="13">
        <v>0</v>
      </c>
      <c r="E802" s="9">
        <v>0</v>
      </c>
      <c r="F802" s="9">
        <v>0</v>
      </c>
      <c r="G802" s="9">
        <v>0</v>
      </c>
      <c r="H802" s="10" t="s">
        <v>31</v>
      </c>
      <c r="I802" s="13">
        <v>0</v>
      </c>
      <c r="J802" s="16"/>
      <c r="K802" s="368">
        <v>0</v>
      </c>
      <c r="L802" s="383"/>
      <c r="M802" s="8">
        <v>0</v>
      </c>
    </row>
    <row r="803" spans="1:13" x14ac:dyDescent="0.2">
      <c r="A803" s="13">
        <v>796</v>
      </c>
      <c r="B803" s="13">
        <v>465</v>
      </c>
      <c r="C803" s="2">
        <v>0</v>
      </c>
      <c r="D803" s="13">
        <v>0</v>
      </c>
      <c r="E803" s="9">
        <v>0</v>
      </c>
      <c r="F803" s="9">
        <v>0</v>
      </c>
      <c r="G803" s="9">
        <v>0</v>
      </c>
      <c r="H803" s="10" t="s">
        <v>31</v>
      </c>
      <c r="I803" s="13">
        <v>0</v>
      </c>
      <c r="J803" s="16"/>
      <c r="K803" s="368">
        <v>0</v>
      </c>
      <c r="L803" s="383"/>
      <c r="M803" s="8">
        <v>0</v>
      </c>
    </row>
    <row r="804" spans="1:13" x14ac:dyDescent="0.2">
      <c r="A804" s="13">
        <v>797</v>
      </c>
      <c r="B804" s="13">
        <v>466</v>
      </c>
      <c r="C804" s="2">
        <v>0</v>
      </c>
      <c r="D804" s="13">
        <v>0</v>
      </c>
      <c r="E804" s="9">
        <v>0</v>
      </c>
      <c r="F804" s="9">
        <v>0</v>
      </c>
      <c r="G804" s="9">
        <v>0</v>
      </c>
      <c r="H804" s="10" t="s">
        <v>31</v>
      </c>
      <c r="I804" s="13">
        <v>0</v>
      </c>
      <c r="J804" s="16"/>
      <c r="K804" s="368">
        <v>0</v>
      </c>
      <c r="L804" s="383"/>
      <c r="M804" s="8">
        <v>0</v>
      </c>
    </row>
    <row r="805" spans="1:13" x14ac:dyDescent="0.2">
      <c r="A805" s="13">
        <v>798</v>
      </c>
      <c r="B805" s="13">
        <v>467</v>
      </c>
      <c r="C805" s="2">
        <v>0</v>
      </c>
      <c r="D805" s="13">
        <v>0</v>
      </c>
      <c r="E805" s="9">
        <v>0</v>
      </c>
      <c r="F805" s="9">
        <v>0</v>
      </c>
      <c r="G805" s="9">
        <v>0</v>
      </c>
      <c r="H805" s="10" t="s">
        <v>31</v>
      </c>
      <c r="I805" s="13">
        <v>0</v>
      </c>
      <c r="J805" s="16"/>
      <c r="K805" s="368">
        <v>0</v>
      </c>
      <c r="L805" s="383"/>
      <c r="M805" s="8">
        <v>0</v>
      </c>
    </row>
    <row r="806" spans="1:13" x14ac:dyDescent="0.2">
      <c r="A806" s="13">
        <v>799</v>
      </c>
      <c r="B806" s="13">
        <v>468</v>
      </c>
      <c r="C806" s="2">
        <v>0</v>
      </c>
      <c r="D806" s="13">
        <v>0</v>
      </c>
      <c r="E806" s="9">
        <v>0</v>
      </c>
      <c r="F806" s="9">
        <v>0</v>
      </c>
      <c r="G806" s="9">
        <v>0</v>
      </c>
      <c r="H806" s="10" t="s">
        <v>31</v>
      </c>
      <c r="I806" s="13">
        <v>0</v>
      </c>
      <c r="J806" s="16"/>
      <c r="K806" s="368">
        <v>0</v>
      </c>
      <c r="L806" s="383"/>
      <c r="M806" s="8">
        <v>0</v>
      </c>
    </row>
    <row r="807" spans="1:13" x14ac:dyDescent="0.2">
      <c r="A807" s="13">
        <v>800</v>
      </c>
      <c r="B807" s="13">
        <v>469</v>
      </c>
      <c r="C807" s="2">
        <v>0</v>
      </c>
      <c r="D807" s="13">
        <v>0</v>
      </c>
      <c r="E807" s="9">
        <v>0</v>
      </c>
      <c r="F807" s="9">
        <v>0</v>
      </c>
      <c r="G807" s="9">
        <v>0</v>
      </c>
      <c r="H807" s="10" t="s">
        <v>31</v>
      </c>
      <c r="I807" s="13">
        <v>0</v>
      </c>
      <c r="J807" s="16"/>
      <c r="K807" s="368">
        <v>0</v>
      </c>
      <c r="L807" s="383"/>
      <c r="M807" s="8">
        <v>0</v>
      </c>
    </row>
    <row r="808" spans="1:13" x14ac:dyDescent="0.2">
      <c r="A808" s="13">
        <v>801</v>
      </c>
      <c r="B808" s="13">
        <v>470</v>
      </c>
      <c r="C808" s="2">
        <v>0</v>
      </c>
      <c r="D808" s="13">
        <v>0</v>
      </c>
      <c r="E808" s="9">
        <v>0</v>
      </c>
      <c r="F808" s="9">
        <v>0</v>
      </c>
      <c r="G808" s="9">
        <v>0</v>
      </c>
      <c r="H808" s="10" t="s">
        <v>31</v>
      </c>
      <c r="I808" s="13">
        <v>0</v>
      </c>
      <c r="J808" s="16"/>
      <c r="K808" s="368">
        <v>0</v>
      </c>
      <c r="L808" s="383"/>
      <c r="M808" s="8">
        <v>0</v>
      </c>
    </row>
    <row r="809" spans="1:13" x14ac:dyDescent="0.2">
      <c r="A809" s="13">
        <v>802</v>
      </c>
      <c r="B809" s="13">
        <v>471</v>
      </c>
      <c r="C809" s="2">
        <v>0</v>
      </c>
      <c r="D809" s="13">
        <v>0</v>
      </c>
      <c r="E809" s="9">
        <v>0</v>
      </c>
      <c r="F809" s="9">
        <v>0</v>
      </c>
      <c r="G809" s="9">
        <v>0</v>
      </c>
      <c r="H809" s="10" t="s">
        <v>31</v>
      </c>
      <c r="I809" s="13">
        <v>0</v>
      </c>
      <c r="J809" s="16"/>
      <c r="K809" s="368">
        <v>0</v>
      </c>
      <c r="L809" s="383"/>
      <c r="M809" s="8">
        <v>0</v>
      </c>
    </row>
    <row r="810" spans="1:13" x14ac:dyDescent="0.2">
      <c r="A810" s="13">
        <v>803</v>
      </c>
      <c r="B810" s="13">
        <v>472</v>
      </c>
      <c r="C810" s="2">
        <v>0</v>
      </c>
      <c r="D810" s="13">
        <v>0</v>
      </c>
      <c r="E810" s="9">
        <v>0</v>
      </c>
      <c r="F810" s="9">
        <v>0</v>
      </c>
      <c r="G810" s="9">
        <v>0</v>
      </c>
      <c r="H810" s="10" t="s">
        <v>31</v>
      </c>
      <c r="I810" s="13">
        <v>0</v>
      </c>
      <c r="J810" s="16"/>
      <c r="K810" s="368">
        <v>0</v>
      </c>
      <c r="L810" s="383"/>
      <c r="M810" s="8">
        <v>0</v>
      </c>
    </row>
    <row r="811" spans="1:13" x14ac:dyDescent="0.2">
      <c r="A811" s="13">
        <v>804</v>
      </c>
      <c r="B811" s="13">
        <v>473</v>
      </c>
      <c r="C811" s="2">
        <v>0</v>
      </c>
      <c r="D811" s="13">
        <v>0</v>
      </c>
      <c r="E811" s="9">
        <v>0</v>
      </c>
      <c r="F811" s="9">
        <v>0</v>
      </c>
      <c r="G811" s="9">
        <v>0</v>
      </c>
      <c r="H811" s="10" t="s">
        <v>31</v>
      </c>
      <c r="I811" s="13">
        <v>0</v>
      </c>
      <c r="J811" s="16"/>
      <c r="K811" s="368">
        <v>0</v>
      </c>
      <c r="L811" s="383"/>
      <c r="M811" s="8">
        <v>0</v>
      </c>
    </row>
    <row r="812" spans="1:13" x14ac:dyDescent="0.2">
      <c r="A812" s="13">
        <v>805</v>
      </c>
      <c r="B812" s="13">
        <v>474</v>
      </c>
      <c r="C812" s="2">
        <v>0</v>
      </c>
      <c r="D812" s="13">
        <v>0</v>
      </c>
      <c r="E812" s="9">
        <v>0</v>
      </c>
      <c r="F812" s="9">
        <v>0</v>
      </c>
      <c r="G812" s="9">
        <v>0</v>
      </c>
      <c r="H812" s="10" t="s">
        <v>31</v>
      </c>
      <c r="I812" s="13">
        <v>0</v>
      </c>
      <c r="J812" s="16"/>
      <c r="K812" s="368">
        <v>0</v>
      </c>
      <c r="L812" s="383"/>
      <c r="M812" s="8">
        <v>0</v>
      </c>
    </row>
    <row r="813" spans="1:13" x14ac:dyDescent="0.2">
      <c r="A813" s="13">
        <v>806</v>
      </c>
      <c r="B813" s="13">
        <v>475</v>
      </c>
      <c r="C813" s="2">
        <v>0</v>
      </c>
      <c r="D813" s="13">
        <v>0</v>
      </c>
      <c r="E813" s="9">
        <v>0</v>
      </c>
      <c r="F813" s="9">
        <v>0</v>
      </c>
      <c r="G813" s="9">
        <v>0</v>
      </c>
      <c r="H813" s="10" t="s">
        <v>31</v>
      </c>
      <c r="I813" s="13">
        <v>0</v>
      </c>
      <c r="J813" s="16"/>
      <c r="K813" s="368">
        <v>0</v>
      </c>
      <c r="L813" s="383"/>
      <c r="M813" s="8">
        <v>0</v>
      </c>
    </row>
    <row r="814" spans="1:13" x14ac:dyDescent="0.2">
      <c r="A814" s="13">
        <v>807</v>
      </c>
      <c r="B814" s="13">
        <v>476</v>
      </c>
      <c r="C814" s="2">
        <v>0</v>
      </c>
      <c r="D814" s="13">
        <v>0</v>
      </c>
      <c r="E814" s="9">
        <v>0</v>
      </c>
      <c r="F814" s="9">
        <v>0</v>
      </c>
      <c r="G814" s="9">
        <v>0</v>
      </c>
      <c r="H814" s="10" t="s">
        <v>31</v>
      </c>
      <c r="I814" s="13">
        <v>0</v>
      </c>
      <c r="J814" s="16"/>
      <c r="K814" s="368">
        <v>0</v>
      </c>
      <c r="L814" s="383"/>
      <c r="M814" s="8">
        <v>0</v>
      </c>
    </row>
    <row r="815" spans="1:13" x14ac:dyDescent="0.2">
      <c r="A815" s="13">
        <v>808</v>
      </c>
      <c r="B815" s="13">
        <v>477</v>
      </c>
      <c r="C815" s="2">
        <v>0</v>
      </c>
      <c r="D815" s="13">
        <v>0</v>
      </c>
      <c r="E815" s="9">
        <v>0</v>
      </c>
      <c r="F815" s="9">
        <v>0</v>
      </c>
      <c r="G815" s="9">
        <v>0</v>
      </c>
      <c r="H815" s="10" t="s">
        <v>31</v>
      </c>
      <c r="I815" s="13">
        <v>0</v>
      </c>
      <c r="J815" s="16"/>
      <c r="K815" s="368">
        <v>0</v>
      </c>
      <c r="L815" s="383"/>
      <c r="M815" s="8">
        <v>0</v>
      </c>
    </row>
    <row r="816" spans="1:13" x14ac:dyDescent="0.2">
      <c r="A816" s="13">
        <v>809</v>
      </c>
      <c r="B816" s="13">
        <v>478</v>
      </c>
      <c r="C816" s="2">
        <v>0</v>
      </c>
      <c r="D816" s="13">
        <v>0</v>
      </c>
      <c r="E816" s="9">
        <v>0</v>
      </c>
      <c r="F816" s="9">
        <v>0</v>
      </c>
      <c r="G816" s="9">
        <v>0</v>
      </c>
      <c r="H816" s="10" t="s">
        <v>31</v>
      </c>
      <c r="I816" s="13">
        <v>0</v>
      </c>
      <c r="J816" s="16"/>
      <c r="K816" s="368">
        <v>0</v>
      </c>
      <c r="L816" s="383"/>
      <c r="M816" s="8">
        <v>0</v>
      </c>
    </row>
    <row r="817" spans="1:13" x14ac:dyDescent="0.2">
      <c r="A817" s="13">
        <v>810</v>
      </c>
      <c r="B817" s="13">
        <v>479</v>
      </c>
      <c r="C817" s="2">
        <v>0</v>
      </c>
      <c r="D817" s="13">
        <v>0</v>
      </c>
      <c r="E817" s="9">
        <v>0</v>
      </c>
      <c r="F817" s="9">
        <v>0</v>
      </c>
      <c r="G817" s="9">
        <v>0</v>
      </c>
      <c r="H817" s="10" t="s">
        <v>31</v>
      </c>
      <c r="I817" s="13">
        <v>0</v>
      </c>
      <c r="J817" s="16"/>
      <c r="K817" s="368">
        <v>0</v>
      </c>
      <c r="L817" s="383"/>
      <c r="M817" s="8">
        <v>0</v>
      </c>
    </row>
    <row r="818" spans="1:13" x14ac:dyDescent="0.2">
      <c r="A818" s="13">
        <v>811</v>
      </c>
      <c r="B818" s="13">
        <v>480</v>
      </c>
      <c r="C818" s="2">
        <v>0</v>
      </c>
      <c r="D818" s="13">
        <v>0</v>
      </c>
      <c r="E818" s="9">
        <v>0</v>
      </c>
      <c r="F818" s="9">
        <v>0</v>
      </c>
      <c r="G818" s="9">
        <v>0</v>
      </c>
      <c r="H818" s="10" t="s">
        <v>31</v>
      </c>
      <c r="I818" s="13">
        <v>0</v>
      </c>
      <c r="J818" s="16"/>
      <c r="K818" s="368">
        <v>0</v>
      </c>
      <c r="L818" s="383"/>
      <c r="M818" s="8">
        <v>0</v>
      </c>
    </row>
    <row r="819" spans="1:13" x14ac:dyDescent="0.2">
      <c r="A819" s="13">
        <v>812</v>
      </c>
      <c r="B819" s="13">
        <v>481</v>
      </c>
      <c r="C819" s="2">
        <v>0</v>
      </c>
      <c r="D819" s="13">
        <v>0</v>
      </c>
      <c r="E819" s="9">
        <v>0</v>
      </c>
      <c r="F819" s="9">
        <v>0</v>
      </c>
      <c r="G819" s="9">
        <v>0</v>
      </c>
      <c r="H819" s="10" t="s">
        <v>31</v>
      </c>
      <c r="I819" s="13">
        <v>0</v>
      </c>
      <c r="J819" s="16"/>
      <c r="K819" s="368">
        <v>0</v>
      </c>
      <c r="L819" s="383"/>
      <c r="M819" s="8">
        <v>0</v>
      </c>
    </row>
    <row r="820" spans="1:13" x14ac:dyDescent="0.2">
      <c r="A820" s="13">
        <v>813</v>
      </c>
      <c r="B820" s="13">
        <v>482</v>
      </c>
      <c r="C820" s="2">
        <v>0</v>
      </c>
      <c r="D820" s="13">
        <v>0</v>
      </c>
      <c r="E820" s="9">
        <v>0</v>
      </c>
      <c r="F820" s="9">
        <v>0</v>
      </c>
      <c r="G820" s="9">
        <v>0</v>
      </c>
      <c r="H820" s="10" t="s">
        <v>31</v>
      </c>
      <c r="I820" s="13">
        <v>0</v>
      </c>
      <c r="J820" s="16"/>
      <c r="K820" s="368">
        <v>0</v>
      </c>
      <c r="L820" s="383"/>
      <c r="M820" s="8">
        <v>0</v>
      </c>
    </row>
    <row r="821" spans="1:13" x14ac:dyDescent="0.2">
      <c r="A821" s="13">
        <v>814</v>
      </c>
      <c r="B821" s="13">
        <v>483</v>
      </c>
      <c r="C821" s="2">
        <v>0</v>
      </c>
      <c r="D821" s="13">
        <v>0</v>
      </c>
      <c r="E821" s="9">
        <v>0</v>
      </c>
      <c r="F821" s="9">
        <v>0</v>
      </c>
      <c r="G821" s="9">
        <v>0</v>
      </c>
      <c r="H821" s="10" t="s">
        <v>31</v>
      </c>
      <c r="I821" s="13">
        <v>0</v>
      </c>
      <c r="J821" s="16"/>
      <c r="K821" s="368">
        <v>0</v>
      </c>
      <c r="L821" s="383"/>
      <c r="M821" s="8">
        <v>0</v>
      </c>
    </row>
    <row r="822" spans="1:13" x14ac:dyDescent="0.2">
      <c r="A822" s="13">
        <v>815</v>
      </c>
      <c r="B822" s="13">
        <v>484</v>
      </c>
      <c r="C822" s="2">
        <v>0</v>
      </c>
      <c r="D822" s="13">
        <v>0</v>
      </c>
      <c r="E822" s="9">
        <v>0</v>
      </c>
      <c r="F822" s="9">
        <v>0</v>
      </c>
      <c r="G822" s="9">
        <v>0</v>
      </c>
      <c r="H822" s="10" t="s">
        <v>31</v>
      </c>
      <c r="I822" s="13">
        <v>0</v>
      </c>
      <c r="J822" s="16"/>
      <c r="K822" s="368">
        <v>0</v>
      </c>
      <c r="L822" s="383"/>
      <c r="M822" s="8">
        <v>0</v>
      </c>
    </row>
    <row r="823" spans="1:13" x14ac:dyDescent="0.2">
      <c r="A823" s="13">
        <v>816</v>
      </c>
      <c r="B823" s="13">
        <v>485</v>
      </c>
      <c r="C823" s="2">
        <v>0</v>
      </c>
      <c r="D823" s="13">
        <v>0</v>
      </c>
      <c r="E823" s="9">
        <v>0</v>
      </c>
      <c r="F823" s="9">
        <v>0</v>
      </c>
      <c r="G823" s="9">
        <v>0</v>
      </c>
      <c r="H823" s="10" t="s">
        <v>31</v>
      </c>
      <c r="I823" s="13">
        <v>0</v>
      </c>
      <c r="J823" s="16"/>
      <c r="K823" s="368">
        <v>0</v>
      </c>
      <c r="L823" s="383"/>
      <c r="M823" s="8">
        <v>0</v>
      </c>
    </row>
    <row r="824" spans="1:13" x14ac:dyDescent="0.2">
      <c r="A824" s="13">
        <v>817</v>
      </c>
      <c r="B824" s="13">
        <v>486</v>
      </c>
      <c r="C824" s="2">
        <v>0</v>
      </c>
      <c r="D824" s="13">
        <v>0</v>
      </c>
      <c r="E824" s="9">
        <v>0</v>
      </c>
      <c r="F824" s="9">
        <v>0</v>
      </c>
      <c r="G824" s="9">
        <v>0</v>
      </c>
      <c r="H824" s="10" t="s">
        <v>31</v>
      </c>
      <c r="I824" s="13">
        <v>0</v>
      </c>
      <c r="J824" s="16"/>
      <c r="K824" s="368">
        <v>0</v>
      </c>
      <c r="L824" s="383"/>
      <c r="M824" s="8">
        <v>0</v>
      </c>
    </row>
    <row r="825" spans="1:13" x14ac:dyDescent="0.2">
      <c r="A825" s="13">
        <v>818</v>
      </c>
      <c r="B825" s="13">
        <v>487</v>
      </c>
      <c r="C825" s="2">
        <v>0</v>
      </c>
      <c r="D825" s="13">
        <v>0</v>
      </c>
      <c r="E825" s="9">
        <v>0</v>
      </c>
      <c r="F825" s="9">
        <v>0</v>
      </c>
      <c r="G825" s="9">
        <v>0</v>
      </c>
      <c r="H825" s="10" t="s">
        <v>31</v>
      </c>
      <c r="I825" s="13">
        <v>0</v>
      </c>
      <c r="J825" s="16"/>
      <c r="K825" s="368">
        <v>0</v>
      </c>
      <c r="L825" s="383"/>
      <c r="M825" s="8">
        <v>0</v>
      </c>
    </row>
    <row r="826" spans="1:13" x14ac:dyDescent="0.2">
      <c r="A826" s="13">
        <v>819</v>
      </c>
      <c r="B826" s="13">
        <v>488</v>
      </c>
      <c r="C826" s="2">
        <v>0</v>
      </c>
      <c r="D826" s="13">
        <v>0</v>
      </c>
      <c r="E826" s="9">
        <v>0</v>
      </c>
      <c r="F826" s="9">
        <v>0</v>
      </c>
      <c r="G826" s="9">
        <v>0</v>
      </c>
      <c r="H826" s="10" t="s">
        <v>31</v>
      </c>
      <c r="I826" s="13">
        <v>0</v>
      </c>
      <c r="J826" s="16"/>
      <c r="K826" s="368">
        <v>0</v>
      </c>
      <c r="L826" s="383"/>
      <c r="M826" s="8">
        <v>0</v>
      </c>
    </row>
    <row r="827" spans="1:13" x14ac:dyDescent="0.2">
      <c r="A827" s="13">
        <v>820</v>
      </c>
      <c r="B827" s="13">
        <v>489</v>
      </c>
      <c r="C827" s="2">
        <v>0</v>
      </c>
      <c r="D827" s="13">
        <v>0</v>
      </c>
      <c r="E827" s="9">
        <v>0</v>
      </c>
      <c r="F827" s="9">
        <v>0</v>
      </c>
      <c r="G827" s="9">
        <v>0</v>
      </c>
      <c r="H827" s="10" t="s">
        <v>31</v>
      </c>
      <c r="I827" s="13">
        <v>0</v>
      </c>
      <c r="J827" s="16"/>
      <c r="K827" s="368">
        <v>0</v>
      </c>
      <c r="L827" s="383"/>
      <c r="M827" s="8">
        <v>0</v>
      </c>
    </row>
    <row r="828" spans="1:13" x14ac:dyDescent="0.2">
      <c r="A828" s="13">
        <v>821</v>
      </c>
      <c r="B828" s="13">
        <v>490</v>
      </c>
      <c r="C828" s="2">
        <v>0</v>
      </c>
      <c r="D828" s="13">
        <v>0</v>
      </c>
      <c r="E828" s="9">
        <v>0</v>
      </c>
      <c r="F828" s="9">
        <v>0</v>
      </c>
      <c r="G828" s="9">
        <v>0</v>
      </c>
      <c r="H828" s="10" t="s">
        <v>31</v>
      </c>
      <c r="I828" s="13">
        <v>0</v>
      </c>
      <c r="J828" s="16"/>
      <c r="K828" s="368">
        <v>0</v>
      </c>
      <c r="L828" s="383"/>
      <c r="M828" s="8">
        <v>0</v>
      </c>
    </row>
    <row r="829" spans="1:13" x14ac:dyDescent="0.2">
      <c r="A829" s="13">
        <v>822</v>
      </c>
      <c r="B829" s="13">
        <v>491</v>
      </c>
      <c r="C829" s="2">
        <v>0</v>
      </c>
      <c r="D829" s="13">
        <v>0</v>
      </c>
      <c r="E829" s="9">
        <v>0</v>
      </c>
      <c r="F829" s="9">
        <v>0</v>
      </c>
      <c r="G829" s="9">
        <v>0</v>
      </c>
      <c r="H829" s="10" t="s">
        <v>31</v>
      </c>
      <c r="I829" s="13">
        <v>0</v>
      </c>
      <c r="J829" s="16"/>
      <c r="K829" s="368">
        <v>0</v>
      </c>
      <c r="L829" s="383"/>
      <c r="M829" s="8">
        <v>0</v>
      </c>
    </row>
    <row r="830" spans="1:13" x14ac:dyDescent="0.2">
      <c r="A830" s="13">
        <v>823</v>
      </c>
      <c r="B830" s="13">
        <v>492</v>
      </c>
      <c r="C830" s="2">
        <v>0</v>
      </c>
      <c r="D830" s="13">
        <v>0</v>
      </c>
      <c r="E830" s="9">
        <v>0</v>
      </c>
      <c r="F830" s="9">
        <v>0</v>
      </c>
      <c r="G830" s="9">
        <v>0</v>
      </c>
      <c r="H830" s="10" t="s">
        <v>31</v>
      </c>
      <c r="I830" s="13">
        <v>0</v>
      </c>
      <c r="J830" s="16"/>
      <c r="K830" s="368">
        <v>0</v>
      </c>
      <c r="L830" s="383"/>
      <c r="M830" s="8">
        <v>0</v>
      </c>
    </row>
    <row r="831" spans="1:13" x14ac:dyDescent="0.2">
      <c r="A831" s="13">
        <v>824</v>
      </c>
      <c r="B831" s="13">
        <v>493</v>
      </c>
      <c r="C831" s="2">
        <v>0</v>
      </c>
      <c r="D831" s="13">
        <v>0</v>
      </c>
      <c r="E831" s="9">
        <v>0</v>
      </c>
      <c r="F831" s="9">
        <v>0</v>
      </c>
      <c r="G831" s="9">
        <v>0</v>
      </c>
      <c r="H831" s="10" t="s">
        <v>31</v>
      </c>
      <c r="I831" s="13">
        <v>0</v>
      </c>
      <c r="J831" s="16"/>
      <c r="K831" s="368">
        <v>0</v>
      </c>
      <c r="L831" s="383"/>
      <c r="M831" s="8">
        <v>0</v>
      </c>
    </row>
    <row r="832" spans="1:13" x14ac:dyDescent="0.2">
      <c r="A832" s="13">
        <v>825</v>
      </c>
      <c r="B832" s="13">
        <v>494</v>
      </c>
      <c r="C832" s="2">
        <v>0</v>
      </c>
      <c r="D832" s="13">
        <v>0</v>
      </c>
      <c r="E832" s="9">
        <v>0</v>
      </c>
      <c r="F832" s="9">
        <v>0</v>
      </c>
      <c r="G832" s="9">
        <v>0</v>
      </c>
      <c r="H832" s="10" t="s">
        <v>31</v>
      </c>
      <c r="I832" s="13">
        <v>0</v>
      </c>
      <c r="J832" s="16"/>
      <c r="K832" s="368">
        <v>0</v>
      </c>
      <c r="L832" s="383"/>
      <c r="M832" s="8">
        <v>0</v>
      </c>
    </row>
    <row r="833" spans="1:13" x14ac:dyDescent="0.2">
      <c r="A833" s="13">
        <v>826</v>
      </c>
      <c r="B833" s="13">
        <v>495</v>
      </c>
      <c r="C833" s="2">
        <v>0</v>
      </c>
      <c r="D833" s="13">
        <v>0</v>
      </c>
      <c r="E833" s="9">
        <v>0</v>
      </c>
      <c r="F833" s="9">
        <v>0</v>
      </c>
      <c r="G833" s="9">
        <v>0</v>
      </c>
      <c r="H833" s="10" t="s">
        <v>31</v>
      </c>
      <c r="I833" s="13">
        <v>0</v>
      </c>
      <c r="J833" s="16"/>
      <c r="K833" s="368">
        <v>0</v>
      </c>
      <c r="L833" s="383"/>
      <c r="M833" s="8">
        <v>0</v>
      </c>
    </row>
    <row r="834" spans="1:13" x14ac:dyDescent="0.2">
      <c r="A834" s="13">
        <v>827</v>
      </c>
      <c r="B834" s="13">
        <v>496</v>
      </c>
      <c r="C834" s="2">
        <v>0</v>
      </c>
      <c r="D834" s="13">
        <v>0</v>
      </c>
      <c r="E834" s="9">
        <v>0</v>
      </c>
      <c r="F834" s="9">
        <v>0</v>
      </c>
      <c r="G834" s="9">
        <v>0</v>
      </c>
      <c r="H834" s="10" t="s">
        <v>31</v>
      </c>
      <c r="I834" s="13">
        <v>0</v>
      </c>
      <c r="J834" s="16"/>
      <c r="K834" s="368">
        <v>0</v>
      </c>
      <c r="L834" s="383"/>
      <c r="M834" s="8">
        <v>0</v>
      </c>
    </row>
    <row r="835" spans="1:13" x14ac:dyDescent="0.2">
      <c r="A835" s="13">
        <v>828</v>
      </c>
      <c r="B835" s="13">
        <v>497</v>
      </c>
      <c r="C835" s="2">
        <v>0</v>
      </c>
      <c r="D835" s="13">
        <v>0</v>
      </c>
      <c r="E835" s="9">
        <v>0</v>
      </c>
      <c r="F835" s="9">
        <v>0</v>
      </c>
      <c r="G835" s="9">
        <v>0</v>
      </c>
      <c r="H835" s="10" t="s">
        <v>31</v>
      </c>
      <c r="I835" s="13">
        <v>0</v>
      </c>
      <c r="J835" s="16"/>
      <c r="K835" s="368">
        <v>0</v>
      </c>
      <c r="L835" s="383"/>
      <c r="M835" s="8">
        <v>0</v>
      </c>
    </row>
    <row r="836" spans="1:13" x14ac:dyDescent="0.2">
      <c r="A836" s="13">
        <v>829</v>
      </c>
      <c r="B836" s="13">
        <v>498</v>
      </c>
      <c r="C836" s="2">
        <v>0</v>
      </c>
      <c r="D836" s="13">
        <v>0</v>
      </c>
      <c r="E836" s="9">
        <v>0</v>
      </c>
      <c r="F836" s="9">
        <v>0</v>
      </c>
      <c r="G836" s="9">
        <v>0</v>
      </c>
      <c r="H836" s="10" t="s">
        <v>31</v>
      </c>
      <c r="I836" s="13">
        <v>0</v>
      </c>
      <c r="J836" s="16"/>
      <c r="K836" s="368">
        <v>0</v>
      </c>
      <c r="L836" s="383"/>
      <c r="M836" s="8">
        <v>0</v>
      </c>
    </row>
    <row r="837" spans="1:13" x14ac:dyDescent="0.2">
      <c r="A837" s="13">
        <v>830</v>
      </c>
      <c r="B837" s="13">
        <v>499</v>
      </c>
      <c r="C837" s="2">
        <v>0</v>
      </c>
      <c r="D837" s="13">
        <v>0</v>
      </c>
      <c r="E837" s="9">
        <v>0</v>
      </c>
      <c r="F837" s="9">
        <v>0</v>
      </c>
      <c r="G837" s="9">
        <v>0</v>
      </c>
      <c r="H837" s="10" t="s">
        <v>31</v>
      </c>
      <c r="I837" s="13">
        <v>0</v>
      </c>
      <c r="J837" s="16"/>
      <c r="K837" s="368">
        <v>0</v>
      </c>
      <c r="L837" s="383"/>
      <c r="M837" s="8">
        <v>0</v>
      </c>
    </row>
    <row r="838" spans="1:13" x14ac:dyDescent="0.2">
      <c r="A838" s="13">
        <v>831</v>
      </c>
      <c r="B838" s="13">
        <v>500</v>
      </c>
      <c r="C838" s="2">
        <v>0</v>
      </c>
      <c r="D838" s="13">
        <v>0</v>
      </c>
      <c r="E838" s="9">
        <v>0</v>
      </c>
      <c r="F838" s="9">
        <v>0</v>
      </c>
      <c r="G838" s="9">
        <v>0</v>
      </c>
      <c r="H838" s="10" t="s">
        <v>31</v>
      </c>
      <c r="I838" s="13">
        <v>0</v>
      </c>
      <c r="J838" s="16"/>
      <c r="K838" s="368">
        <v>0</v>
      </c>
      <c r="L838" s="383"/>
      <c r="M838" s="8">
        <v>0</v>
      </c>
    </row>
    <row r="839" spans="1:13" x14ac:dyDescent="0.2">
      <c r="A839" s="13">
        <v>832</v>
      </c>
      <c r="B839" s="13">
        <v>501</v>
      </c>
      <c r="C839" s="2">
        <v>0</v>
      </c>
      <c r="D839" s="13">
        <v>0</v>
      </c>
      <c r="E839" s="9">
        <v>0</v>
      </c>
      <c r="F839" s="9">
        <v>0</v>
      </c>
      <c r="G839" s="9">
        <v>0</v>
      </c>
      <c r="H839" s="10" t="s">
        <v>31</v>
      </c>
      <c r="I839" s="13">
        <v>0</v>
      </c>
      <c r="J839" s="16"/>
      <c r="K839" s="368">
        <v>0</v>
      </c>
      <c r="L839" s="383"/>
      <c r="M839" s="8">
        <v>0</v>
      </c>
    </row>
    <row r="840" spans="1:13" x14ac:dyDescent="0.2">
      <c r="A840" s="13">
        <v>833</v>
      </c>
      <c r="B840" s="13">
        <v>502</v>
      </c>
      <c r="C840" s="2">
        <v>0</v>
      </c>
      <c r="D840" s="13">
        <v>0</v>
      </c>
      <c r="E840" s="9">
        <v>0</v>
      </c>
      <c r="F840" s="9">
        <v>0</v>
      </c>
      <c r="G840" s="9">
        <v>0</v>
      </c>
      <c r="H840" s="10" t="s">
        <v>31</v>
      </c>
      <c r="I840" s="13">
        <v>0</v>
      </c>
      <c r="J840" s="16"/>
      <c r="K840" s="368">
        <v>0</v>
      </c>
      <c r="L840" s="383"/>
      <c r="M840" s="8">
        <v>0</v>
      </c>
    </row>
    <row r="841" spans="1:13" x14ac:dyDescent="0.2">
      <c r="A841" s="13">
        <v>834</v>
      </c>
      <c r="B841" s="13">
        <v>503</v>
      </c>
      <c r="C841" s="2">
        <v>0</v>
      </c>
      <c r="D841" s="13">
        <v>0</v>
      </c>
      <c r="E841" s="9">
        <v>0</v>
      </c>
      <c r="F841" s="9">
        <v>0</v>
      </c>
      <c r="G841" s="9">
        <v>0</v>
      </c>
      <c r="H841" s="10" t="s">
        <v>31</v>
      </c>
      <c r="I841" s="13">
        <v>0</v>
      </c>
      <c r="J841" s="16"/>
      <c r="K841" s="368">
        <v>0</v>
      </c>
      <c r="L841" s="383"/>
      <c r="M841" s="8">
        <v>0</v>
      </c>
    </row>
    <row r="842" spans="1:13" x14ac:dyDescent="0.2">
      <c r="A842" s="13">
        <v>835</v>
      </c>
      <c r="B842" s="13">
        <v>504</v>
      </c>
      <c r="C842" s="2">
        <v>0</v>
      </c>
      <c r="D842" s="13">
        <v>0</v>
      </c>
      <c r="E842" s="9">
        <v>0</v>
      </c>
      <c r="F842" s="9">
        <v>0</v>
      </c>
      <c r="G842" s="9">
        <v>0</v>
      </c>
      <c r="H842" s="10" t="s">
        <v>31</v>
      </c>
      <c r="I842" s="13">
        <v>0</v>
      </c>
      <c r="J842" s="16"/>
      <c r="K842" s="368">
        <v>0</v>
      </c>
      <c r="L842" s="383"/>
      <c r="M842" s="8">
        <v>0</v>
      </c>
    </row>
    <row r="843" spans="1:13" x14ac:dyDescent="0.2">
      <c r="A843" s="13">
        <v>836</v>
      </c>
      <c r="B843" s="13">
        <v>505</v>
      </c>
      <c r="C843" s="2">
        <v>0</v>
      </c>
      <c r="D843" s="13">
        <v>0</v>
      </c>
      <c r="E843" s="9">
        <v>0</v>
      </c>
      <c r="F843" s="9">
        <v>0</v>
      </c>
      <c r="G843" s="9">
        <v>0</v>
      </c>
      <c r="H843" s="10" t="s">
        <v>31</v>
      </c>
      <c r="I843" s="13">
        <v>0</v>
      </c>
      <c r="J843" s="16"/>
      <c r="K843" s="368">
        <v>0</v>
      </c>
      <c r="L843" s="383"/>
      <c r="M843" s="8">
        <v>0</v>
      </c>
    </row>
    <row r="844" spans="1:13" x14ac:dyDescent="0.2">
      <c r="A844" s="13">
        <v>837</v>
      </c>
      <c r="B844" s="13">
        <v>506</v>
      </c>
      <c r="C844" s="2">
        <v>0</v>
      </c>
      <c r="D844" s="13">
        <v>0</v>
      </c>
      <c r="E844" s="9">
        <v>0</v>
      </c>
      <c r="F844" s="9">
        <v>0</v>
      </c>
      <c r="G844" s="9">
        <v>0</v>
      </c>
      <c r="H844" s="10" t="s">
        <v>31</v>
      </c>
      <c r="I844" s="13">
        <v>0</v>
      </c>
      <c r="J844" s="16"/>
      <c r="K844" s="368">
        <v>0</v>
      </c>
      <c r="L844" s="383"/>
      <c r="M844" s="8">
        <v>0</v>
      </c>
    </row>
    <row r="845" spans="1:13" x14ac:dyDescent="0.2">
      <c r="A845" s="13">
        <v>838</v>
      </c>
      <c r="B845" s="13">
        <v>507</v>
      </c>
      <c r="C845" s="2">
        <v>0</v>
      </c>
      <c r="D845" s="13">
        <v>0</v>
      </c>
      <c r="E845" s="9">
        <v>0</v>
      </c>
      <c r="F845" s="9">
        <v>0</v>
      </c>
      <c r="G845" s="9">
        <v>0</v>
      </c>
      <c r="H845" s="10" t="s">
        <v>31</v>
      </c>
      <c r="I845" s="13">
        <v>0</v>
      </c>
      <c r="J845" s="16"/>
      <c r="K845" s="368">
        <v>0</v>
      </c>
      <c r="L845" s="383"/>
      <c r="M845" s="8">
        <v>0</v>
      </c>
    </row>
    <row r="846" spans="1:13" x14ac:dyDescent="0.2">
      <c r="A846" s="13">
        <v>839</v>
      </c>
      <c r="B846" s="13">
        <v>508</v>
      </c>
      <c r="C846" s="2">
        <v>0</v>
      </c>
      <c r="D846" s="13">
        <v>0</v>
      </c>
      <c r="E846" s="9">
        <v>0</v>
      </c>
      <c r="F846" s="9">
        <v>0</v>
      </c>
      <c r="G846" s="9">
        <v>0</v>
      </c>
      <c r="H846" s="10" t="s">
        <v>31</v>
      </c>
      <c r="I846" s="13">
        <v>0</v>
      </c>
      <c r="J846" s="16"/>
      <c r="K846" s="368">
        <v>0</v>
      </c>
      <c r="L846" s="383"/>
      <c r="M846" s="8">
        <v>0</v>
      </c>
    </row>
    <row r="847" spans="1:13" x14ac:dyDescent="0.2">
      <c r="A847" s="13">
        <v>840</v>
      </c>
      <c r="B847" s="13">
        <v>509</v>
      </c>
      <c r="C847" s="2">
        <v>0</v>
      </c>
      <c r="D847" s="13">
        <v>0</v>
      </c>
      <c r="E847" s="9">
        <v>0</v>
      </c>
      <c r="F847" s="9">
        <v>0</v>
      </c>
      <c r="G847" s="9">
        <v>0</v>
      </c>
      <c r="H847" s="10" t="s">
        <v>31</v>
      </c>
      <c r="I847" s="13">
        <v>0</v>
      </c>
      <c r="J847" s="16"/>
      <c r="K847" s="368">
        <v>0</v>
      </c>
      <c r="L847" s="383"/>
      <c r="M847" s="8">
        <v>0</v>
      </c>
    </row>
    <row r="848" spans="1:13" x14ac:dyDescent="0.2">
      <c r="A848" s="13">
        <v>841</v>
      </c>
      <c r="B848" s="13">
        <v>510</v>
      </c>
      <c r="C848" s="2">
        <v>0</v>
      </c>
      <c r="D848" s="13">
        <v>0</v>
      </c>
      <c r="E848" s="9">
        <v>0</v>
      </c>
      <c r="F848" s="9">
        <v>0</v>
      </c>
      <c r="G848" s="9">
        <v>0</v>
      </c>
      <c r="H848" s="10" t="s">
        <v>31</v>
      </c>
      <c r="I848" s="13">
        <v>0</v>
      </c>
      <c r="J848" s="16"/>
      <c r="K848" s="368">
        <v>0</v>
      </c>
      <c r="L848" s="383"/>
      <c r="M848" s="8">
        <v>0</v>
      </c>
    </row>
    <row r="849" spans="1:13" x14ac:dyDescent="0.2">
      <c r="A849" s="13">
        <v>842</v>
      </c>
      <c r="B849" s="13">
        <v>511</v>
      </c>
      <c r="C849" s="2">
        <v>0</v>
      </c>
      <c r="D849" s="13">
        <v>0</v>
      </c>
      <c r="E849" s="9">
        <v>0</v>
      </c>
      <c r="F849" s="9">
        <v>0</v>
      </c>
      <c r="G849" s="9">
        <v>0</v>
      </c>
      <c r="H849" s="10" t="s">
        <v>31</v>
      </c>
      <c r="I849" s="13">
        <v>0</v>
      </c>
      <c r="J849" s="16"/>
      <c r="K849" s="368">
        <v>0</v>
      </c>
      <c r="L849" s="383"/>
      <c r="M849" s="8">
        <v>0</v>
      </c>
    </row>
    <row r="850" spans="1:13" x14ac:dyDescent="0.2">
      <c r="A850" s="13">
        <v>843</v>
      </c>
      <c r="B850" s="13">
        <v>512</v>
      </c>
      <c r="C850" s="2">
        <v>0</v>
      </c>
      <c r="D850" s="13">
        <v>0</v>
      </c>
      <c r="E850" s="9">
        <v>0</v>
      </c>
      <c r="F850" s="9">
        <v>0</v>
      </c>
      <c r="G850" s="9">
        <v>0</v>
      </c>
      <c r="H850" s="10" t="s">
        <v>31</v>
      </c>
      <c r="I850" s="13">
        <v>0</v>
      </c>
      <c r="J850" s="16"/>
      <c r="K850" s="368">
        <v>0</v>
      </c>
      <c r="L850" s="383"/>
      <c r="M850" s="8">
        <v>0</v>
      </c>
    </row>
    <row r="851" spans="1:13" x14ac:dyDescent="0.2">
      <c r="A851" s="13">
        <v>844</v>
      </c>
      <c r="B851" s="13">
        <v>513</v>
      </c>
      <c r="C851" s="2">
        <v>0</v>
      </c>
      <c r="D851" s="13">
        <v>0</v>
      </c>
      <c r="E851" s="9">
        <v>0</v>
      </c>
      <c r="F851" s="9">
        <v>0</v>
      </c>
      <c r="G851" s="9">
        <v>0</v>
      </c>
      <c r="H851" s="10" t="s">
        <v>31</v>
      </c>
      <c r="I851" s="13">
        <v>0</v>
      </c>
      <c r="J851" s="16"/>
      <c r="K851" s="368">
        <v>0</v>
      </c>
      <c r="L851" s="383"/>
      <c r="M851" s="8">
        <v>0</v>
      </c>
    </row>
    <row r="852" spans="1:13" x14ac:dyDescent="0.2">
      <c r="A852" s="13">
        <v>845</v>
      </c>
      <c r="B852" s="13">
        <v>514</v>
      </c>
      <c r="C852" s="2">
        <v>0</v>
      </c>
      <c r="D852" s="13">
        <v>0</v>
      </c>
      <c r="E852" s="9">
        <v>0</v>
      </c>
      <c r="F852" s="9">
        <v>0</v>
      </c>
      <c r="G852" s="9">
        <v>0</v>
      </c>
      <c r="H852" s="10" t="s">
        <v>31</v>
      </c>
      <c r="I852" s="13">
        <v>0</v>
      </c>
      <c r="J852" s="16"/>
      <c r="K852" s="368">
        <v>0</v>
      </c>
      <c r="L852" s="383"/>
      <c r="M852" s="8">
        <v>0</v>
      </c>
    </row>
    <row r="853" spans="1:13" x14ac:dyDescent="0.2">
      <c r="A853" s="13">
        <v>846</v>
      </c>
      <c r="B853" s="13">
        <v>515</v>
      </c>
      <c r="C853" s="2">
        <v>0</v>
      </c>
      <c r="D853" s="13">
        <v>0</v>
      </c>
      <c r="E853" s="9">
        <v>0</v>
      </c>
      <c r="F853" s="9">
        <v>0</v>
      </c>
      <c r="G853" s="9">
        <v>0</v>
      </c>
      <c r="H853" s="10" t="s">
        <v>31</v>
      </c>
      <c r="I853" s="13">
        <v>0</v>
      </c>
      <c r="J853" s="16"/>
      <c r="K853" s="368">
        <v>0</v>
      </c>
      <c r="L853" s="383"/>
      <c r="M853" s="8">
        <v>0</v>
      </c>
    </row>
    <row r="854" spans="1:13" x14ac:dyDescent="0.2">
      <c r="A854" s="13">
        <v>847</v>
      </c>
      <c r="B854" s="13">
        <v>516</v>
      </c>
      <c r="C854" s="2">
        <v>0</v>
      </c>
      <c r="D854" s="13">
        <v>0</v>
      </c>
      <c r="E854" s="9">
        <v>0</v>
      </c>
      <c r="F854" s="9">
        <v>0</v>
      </c>
      <c r="G854" s="9">
        <v>0</v>
      </c>
      <c r="H854" s="10" t="s">
        <v>31</v>
      </c>
      <c r="I854" s="13">
        <v>0</v>
      </c>
      <c r="J854" s="16"/>
      <c r="K854" s="368">
        <v>0</v>
      </c>
      <c r="L854" s="383"/>
      <c r="M854" s="8">
        <v>0</v>
      </c>
    </row>
    <row r="855" spans="1:13" x14ac:dyDescent="0.2">
      <c r="A855" s="13">
        <v>848</v>
      </c>
      <c r="B855" s="13">
        <v>517</v>
      </c>
      <c r="C855" s="2">
        <v>0</v>
      </c>
      <c r="D855" s="13">
        <v>0</v>
      </c>
      <c r="E855" s="9">
        <v>0</v>
      </c>
      <c r="F855" s="9">
        <v>0</v>
      </c>
      <c r="G855" s="9">
        <v>0</v>
      </c>
      <c r="H855" s="10" t="s">
        <v>31</v>
      </c>
      <c r="I855" s="13">
        <v>0</v>
      </c>
      <c r="J855" s="16"/>
      <c r="K855" s="368">
        <v>0</v>
      </c>
      <c r="L855" s="383"/>
      <c r="M855" s="8">
        <v>0</v>
      </c>
    </row>
    <row r="856" spans="1:13" x14ac:dyDescent="0.2">
      <c r="A856" s="13">
        <v>849</v>
      </c>
      <c r="B856" s="13">
        <v>518</v>
      </c>
      <c r="C856" s="2">
        <v>0</v>
      </c>
      <c r="D856" s="13">
        <v>0</v>
      </c>
      <c r="E856" s="9">
        <v>0</v>
      </c>
      <c r="F856" s="9">
        <v>0</v>
      </c>
      <c r="G856" s="9">
        <v>0</v>
      </c>
      <c r="H856" s="10" t="s">
        <v>31</v>
      </c>
      <c r="I856" s="13">
        <v>0</v>
      </c>
      <c r="J856" s="16"/>
      <c r="K856" s="368">
        <v>0</v>
      </c>
      <c r="L856" s="383"/>
      <c r="M856" s="8">
        <v>0</v>
      </c>
    </row>
    <row r="857" spans="1:13" x14ac:dyDescent="0.2">
      <c r="A857" s="13">
        <v>850</v>
      </c>
      <c r="B857" s="13">
        <v>519</v>
      </c>
      <c r="C857" s="2">
        <v>0</v>
      </c>
      <c r="D857" s="13">
        <v>0</v>
      </c>
      <c r="E857" s="9">
        <v>0</v>
      </c>
      <c r="F857" s="9">
        <v>0</v>
      </c>
      <c r="G857" s="9">
        <v>0</v>
      </c>
      <c r="H857" s="10" t="s">
        <v>31</v>
      </c>
      <c r="I857" s="13">
        <v>0</v>
      </c>
      <c r="J857" s="16"/>
      <c r="K857" s="368">
        <v>0</v>
      </c>
      <c r="L857" s="383"/>
      <c r="M857" s="8">
        <v>0</v>
      </c>
    </row>
    <row r="858" spans="1:13" x14ac:dyDescent="0.2">
      <c r="A858" s="13">
        <v>851</v>
      </c>
      <c r="B858" s="13">
        <v>520</v>
      </c>
      <c r="C858" s="2">
        <v>0</v>
      </c>
      <c r="D858" s="13">
        <v>0</v>
      </c>
      <c r="E858" s="9">
        <v>0</v>
      </c>
      <c r="F858" s="9">
        <v>0</v>
      </c>
      <c r="G858" s="9">
        <v>0</v>
      </c>
      <c r="H858" s="10" t="s">
        <v>31</v>
      </c>
      <c r="I858" s="13">
        <v>0</v>
      </c>
      <c r="J858" s="16"/>
      <c r="K858" s="368">
        <v>0</v>
      </c>
      <c r="L858" s="383"/>
      <c r="M858" s="8">
        <v>0</v>
      </c>
    </row>
    <row r="859" spans="1:13" x14ac:dyDescent="0.2">
      <c r="A859" s="13">
        <v>852</v>
      </c>
      <c r="B859" s="13">
        <v>521</v>
      </c>
      <c r="C859" s="2">
        <v>0</v>
      </c>
      <c r="D859" s="13">
        <v>0</v>
      </c>
      <c r="E859" s="9">
        <v>0</v>
      </c>
      <c r="F859" s="9">
        <v>0</v>
      </c>
      <c r="G859" s="9">
        <v>0</v>
      </c>
      <c r="H859" s="10" t="s">
        <v>31</v>
      </c>
      <c r="I859" s="13">
        <v>0</v>
      </c>
      <c r="J859" s="16"/>
      <c r="K859" s="368">
        <v>0</v>
      </c>
      <c r="L859" s="383"/>
      <c r="M859" s="8">
        <v>0</v>
      </c>
    </row>
    <row r="860" spans="1:13" x14ac:dyDescent="0.2">
      <c r="A860" s="13">
        <v>853</v>
      </c>
      <c r="B860" s="13">
        <v>522</v>
      </c>
      <c r="C860" s="2">
        <v>0</v>
      </c>
      <c r="D860" s="13">
        <v>0</v>
      </c>
      <c r="E860" s="9">
        <v>0</v>
      </c>
      <c r="F860" s="9">
        <v>0</v>
      </c>
      <c r="G860" s="9">
        <v>0</v>
      </c>
      <c r="H860" s="10" t="s">
        <v>31</v>
      </c>
      <c r="I860" s="13">
        <v>0</v>
      </c>
      <c r="J860" s="16"/>
      <c r="K860" s="368">
        <v>0</v>
      </c>
      <c r="L860" s="383"/>
      <c r="M860" s="8">
        <v>0</v>
      </c>
    </row>
    <row r="861" spans="1:13" x14ac:dyDescent="0.2">
      <c r="A861" s="13">
        <v>854</v>
      </c>
      <c r="B861" s="13">
        <v>523</v>
      </c>
      <c r="C861" s="2">
        <v>0</v>
      </c>
      <c r="D861" s="13">
        <v>0</v>
      </c>
      <c r="E861" s="9">
        <v>0</v>
      </c>
      <c r="F861" s="9">
        <v>0</v>
      </c>
      <c r="G861" s="9">
        <v>0</v>
      </c>
      <c r="H861" s="10" t="s">
        <v>31</v>
      </c>
      <c r="I861" s="13">
        <v>0</v>
      </c>
      <c r="J861" s="112">
        <v>0</v>
      </c>
      <c r="K861" s="381">
        <v>0</v>
      </c>
      <c r="L861" s="381"/>
      <c r="M861" s="8">
        <v>0</v>
      </c>
    </row>
    <row r="862" spans="1:13" x14ac:dyDescent="0.2">
      <c r="A862" s="13">
        <v>855</v>
      </c>
      <c r="B862" s="13">
        <v>524</v>
      </c>
      <c r="C862" s="2">
        <v>0</v>
      </c>
      <c r="D862" s="13">
        <v>0</v>
      </c>
      <c r="E862" s="9">
        <v>0</v>
      </c>
      <c r="F862" s="9">
        <v>0</v>
      </c>
      <c r="G862" s="9">
        <v>0</v>
      </c>
      <c r="H862" s="10" t="s">
        <v>31</v>
      </c>
      <c r="I862" s="13">
        <v>0</v>
      </c>
      <c r="J862" s="112">
        <v>0</v>
      </c>
      <c r="K862" s="381">
        <v>0</v>
      </c>
      <c r="L862" s="381"/>
      <c r="M862" s="8">
        <v>0</v>
      </c>
    </row>
    <row r="863" spans="1:13" x14ac:dyDescent="0.2">
      <c r="A863" s="13">
        <v>856</v>
      </c>
      <c r="B863" s="13">
        <v>525</v>
      </c>
      <c r="C863" s="2">
        <v>0</v>
      </c>
      <c r="D863" s="13">
        <v>0</v>
      </c>
      <c r="E863" s="9">
        <v>0</v>
      </c>
      <c r="F863" s="9">
        <v>0</v>
      </c>
      <c r="G863" s="9">
        <v>0</v>
      </c>
      <c r="H863" s="10" t="s">
        <v>31</v>
      </c>
      <c r="I863" s="13">
        <v>0</v>
      </c>
      <c r="J863" s="112">
        <v>0</v>
      </c>
      <c r="K863" s="381">
        <v>0</v>
      </c>
      <c r="L863" s="381"/>
      <c r="M863" s="8">
        <v>0</v>
      </c>
    </row>
    <row r="864" spans="1:13" x14ac:dyDescent="0.2">
      <c r="A864" s="13">
        <v>857</v>
      </c>
      <c r="B864" s="13">
        <v>526</v>
      </c>
      <c r="C864" s="2">
        <v>0</v>
      </c>
      <c r="D864" s="13">
        <v>0</v>
      </c>
      <c r="E864" s="9">
        <v>0</v>
      </c>
      <c r="F864" s="9">
        <v>0</v>
      </c>
      <c r="G864" s="9">
        <v>0</v>
      </c>
      <c r="H864" s="10" t="s">
        <v>31</v>
      </c>
      <c r="I864" s="13">
        <v>0</v>
      </c>
      <c r="J864" s="112">
        <v>0</v>
      </c>
      <c r="K864" s="381">
        <v>0</v>
      </c>
      <c r="L864" s="381"/>
      <c r="M864" s="8">
        <v>0</v>
      </c>
    </row>
    <row r="865" spans="1:13" x14ac:dyDescent="0.2">
      <c r="A865" s="13">
        <v>858</v>
      </c>
      <c r="B865" s="13">
        <v>527</v>
      </c>
      <c r="C865" s="2">
        <v>0</v>
      </c>
      <c r="D865" s="13">
        <v>0</v>
      </c>
      <c r="E865" s="9">
        <v>0</v>
      </c>
      <c r="F865" s="9">
        <v>0</v>
      </c>
      <c r="G865" s="9">
        <v>0</v>
      </c>
      <c r="H865" s="10" t="s">
        <v>31</v>
      </c>
      <c r="I865" s="13">
        <v>0</v>
      </c>
      <c r="J865" s="112">
        <v>0</v>
      </c>
      <c r="K865" s="381">
        <v>0</v>
      </c>
      <c r="L865" s="381"/>
      <c r="M865" s="8">
        <v>0</v>
      </c>
    </row>
    <row r="866" spans="1:13" x14ac:dyDescent="0.2">
      <c r="A866" s="13">
        <v>859</v>
      </c>
      <c r="B866" s="13">
        <v>528</v>
      </c>
      <c r="C866" s="2">
        <v>0</v>
      </c>
      <c r="D866" s="13">
        <v>0</v>
      </c>
      <c r="E866" s="9">
        <v>0</v>
      </c>
      <c r="F866" s="9">
        <v>0</v>
      </c>
      <c r="G866" s="9">
        <v>0</v>
      </c>
      <c r="H866" s="10" t="s">
        <v>31</v>
      </c>
      <c r="I866" s="13">
        <v>0</v>
      </c>
      <c r="J866" s="112">
        <v>0</v>
      </c>
      <c r="K866" s="381">
        <v>0</v>
      </c>
      <c r="L866" s="381"/>
      <c r="M866" s="8">
        <v>0</v>
      </c>
    </row>
    <row r="867" spans="1:13" x14ac:dyDescent="0.2">
      <c r="A867" s="13">
        <v>860</v>
      </c>
      <c r="B867" s="13">
        <v>529</v>
      </c>
      <c r="C867" s="2">
        <v>0</v>
      </c>
      <c r="D867" s="13">
        <v>0</v>
      </c>
      <c r="E867" s="9">
        <v>0</v>
      </c>
      <c r="F867" s="9">
        <v>0</v>
      </c>
      <c r="G867" s="9">
        <v>0</v>
      </c>
      <c r="H867" s="10" t="s">
        <v>31</v>
      </c>
      <c r="I867" s="13">
        <v>0</v>
      </c>
      <c r="J867" s="112">
        <v>0</v>
      </c>
      <c r="K867" s="381">
        <v>0</v>
      </c>
      <c r="L867" s="381"/>
      <c r="M867" s="8">
        <v>0</v>
      </c>
    </row>
    <row r="868" spans="1:13" x14ac:dyDescent="0.2">
      <c r="A868" s="13">
        <v>861</v>
      </c>
      <c r="B868" s="13">
        <v>530</v>
      </c>
      <c r="C868" s="2">
        <v>0</v>
      </c>
      <c r="D868" s="13">
        <v>0</v>
      </c>
      <c r="E868" s="9">
        <v>0</v>
      </c>
      <c r="F868" s="9">
        <v>0</v>
      </c>
      <c r="G868" s="9">
        <v>0</v>
      </c>
      <c r="H868" s="10" t="s">
        <v>31</v>
      </c>
      <c r="I868" s="13">
        <v>0</v>
      </c>
      <c r="J868" s="112">
        <v>0</v>
      </c>
      <c r="K868" s="381">
        <v>0</v>
      </c>
      <c r="L868" s="381"/>
      <c r="M868" s="8">
        <v>0</v>
      </c>
    </row>
    <row r="869" spans="1:13" x14ac:dyDescent="0.2">
      <c r="A869" s="13">
        <v>862</v>
      </c>
      <c r="B869" s="13">
        <v>531</v>
      </c>
      <c r="C869" s="2">
        <v>0</v>
      </c>
      <c r="D869" s="13">
        <v>0</v>
      </c>
      <c r="E869" s="9">
        <v>0</v>
      </c>
      <c r="F869" s="9">
        <v>0</v>
      </c>
      <c r="G869" s="9">
        <v>0</v>
      </c>
      <c r="H869" s="10" t="s">
        <v>31</v>
      </c>
      <c r="I869" s="13">
        <v>0</v>
      </c>
      <c r="J869" s="112">
        <v>0</v>
      </c>
      <c r="K869" s="381">
        <v>0</v>
      </c>
      <c r="L869" s="381"/>
      <c r="M869" s="8">
        <v>0</v>
      </c>
    </row>
    <row r="870" spans="1:13" x14ac:dyDescent="0.2">
      <c r="A870" s="13">
        <v>863</v>
      </c>
      <c r="B870" s="13">
        <v>532</v>
      </c>
      <c r="C870" s="2">
        <v>0</v>
      </c>
      <c r="D870" s="13">
        <v>0</v>
      </c>
      <c r="E870" s="9">
        <v>0</v>
      </c>
      <c r="F870" s="9">
        <v>0</v>
      </c>
      <c r="G870" s="9">
        <v>0</v>
      </c>
      <c r="H870" s="10" t="s">
        <v>31</v>
      </c>
      <c r="I870" s="13">
        <v>0</v>
      </c>
      <c r="J870" s="112">
        <v>0</v>
      </c>
      <c r="K870" s="381">
        <v>0</v>
      </c>
      <c r="L870" s="381"/>
      <c r="M870" s="8">
        <v>0</v>
      </c>
    </row>
    <row r="871" spans="1:13" x14ac:dyDescent="0.2">
      <c r="A871" s="13">
        <v>864</v>
      </c>
      <c r="B871" s="13">
        <v>533</v>
      </c>
      <c r="C871" s="2">
        <v>0</v>
      </c>
      <c r="D871" s="13">
        <v>0</v>
      </c>
      <c r="E871" s="9">
        <v>0</v>
      </c>
      <c r="F871" s="9">
        <v>0</v>
      </c>
      <c r="G871" s="9">
        <v>0</v>
      </c>
      <c r="H871" s="10" t="s">
        <v>31</v>
      </c>
      <c r="I871" s="13">
        <v>0</v>
      </c>
      <c r="J871" s="112">
        <v>0</v>
      </c>
      <c r="K871" s="381">
        <v>0</v>
      </c>
      <c r="L871" s="381"/>
      <c r="M871" s="8">
        <v>0</v>
      </c>
    </row>
    <row r="872" spans="1:13" x14ac:dyDescent="0.2">
      <c r="A872" s="13">
        <v>865</v>
      </c>
      <c r="B872" s="13">
        <v>534</v>
      </c>
      <c r="C872" s="2">
        <v>0</v>
      </c>
      <c r="D872" s="13">
        <v>0</v>
      </c>
      <c r="E872" s="9">
        <v>0</v>
      </c>
      <c r="F872" s="9">
        <v>0</v>
      </c>
      <c r="G872" s="9">
        <v>0</v>
      </c>
      <c r="H872" s="10" t="s">
        <v>31</v>
      </c>
      <c r="I872" s="13">
        <v>0</v>
      </c>
      <c r="J872" s="112">
        <v>0</v>
      </c>
      <c r="K872" s="381">
        <v>0</v>
      </c>
      <c r="L872" s="381"/>
      <c r="M872" s="8">
        <v>0</v>
      </c>
    </row>
    <row r="873" spans="1:13" x14ac:dyDescent="0.2">
      <c r="A873" s="13">
        <v>866</v>
      </c>
      <c r="B873" s="13">
        <v>535</v>
      </c>
      <c r="C873" s="2">
        <v>0</v>
      </c>
      <c r="D873" s="13">
        <v>0</v>
      </c>
      <c r="E873" s="9">
        <v>0</v>
      </c>
      <c r="F873" s="9">
        <v>0</v>
      </c>
      <c r="G873" s="9">
        <v>0</v>
      </c>
      <c r="H873" s="10" t="s">
        <v>31</v>
      </c>
      <c r="I873" s="13">
        <v>0</v>
      </c>
      <c r="J873" s="112">
        <v>0</v>
      </c>
      <c r="K873" s="381">
        <v>0</v>
      </c>
      <c r="L873" s="381"/>
      <c r="M873" s="8">
        <v>0</v>
      </c>
    </row>
    <row r="874" spans="1:13" x14ac:dyDescent="0.2">
      <c r="A874" s="13">
        <v>867</v>
      </c>
      <c r="B874" s="13">
        <v>536</v>
      </c>
      <c r="C874" s="2">
        <v>0</v>
      </c>
      <c r="D874" s="13">
        <v>0</v>
      </c>
      <c r="E874" s="9">
        <v>0</v>
      </c>
      <c r="F874" s="9">
        <v>0</v>
      </c>
      <c r="G874" s="9">
        <v>0</v>
      </c>
      <c r="H874" s="10" t="s">
        <v>31</v>
      </c>
      <c r="I874" s="13">
        <v>0</v>
      </c>
      <c r="J874" s="112">
        <v>0</v>
      </c>
      <c r="K874" s="381">
        <v>0</v>
      </c>
      <c r="L874" s="381"/>
      <c r="M874" s="8">
        <v>0</v>
      </c>
    </row>
    <row r="875" spans="1:13" x14ac:dyDescent="0.2">
      <c r="A875" s="13">
        <v>868</v>
      </c>
      <c r="B875" s="13">
        <v>537</v>
      </c>
      <c r="C875" s="2">
        <v>0</v>
      </c>
      <c r="D875" s="13">
        <v>0</v>
      </c>
      <c r="E875" s="9">
        <v>0</v>
      </c>
      <c r="F875" s="9">
        <v>0</v>
      </c>
      <c r="G875" s="9">
        <v>0</v>
      </c>
      <c r="H875" s="10" t="s">
        <v>31</v>
      </c>
      <c r="I875" s="13">
        <v>0</v>
      </c>
      <c r="J875" s="112">
        <v>0</v>
      </c>
      <c r="K875" s="381">
        <v>0</v>
      </c>
      <c r="L875" s="381"/>
      <c r="M875" s="8">
        <v>0</v>
      </c>
    </row>
    <row r="876" spans="1:13" x14ac:dyDescent="0.2">
      <c r="A876" s="13">
        <v>869</v>
      </c>
      <c r="B876" s="13">
        <v>538</v>
      </c>
      <c r="C876" s="2">
        <v>0</v>
      </c>
      <c r="D876" s="13">
        <v>0</v>
      </c>
      <c r="E876" s="9">
        <v>0</v>
      </c>
      <c r="F876" s="9">
        <v>0</v>
      </c>
      <c r="G876" s="9">
        <v>0</v>
      </c>
      <c r="H876" s="10" t="s">
        <v>31</v>
      </c>
      <c r="I876" s="13">
        <v>0</v>
      </c>
      <c r="J876" s="112">
        <v>0</v>
      </c>
      <c r="K876" s="381">
        <v>0</v>
      </c>
      <c r="L876" s="381"/>
      <c r="M876" s="8">
        <v>0</v>
      </c>
    </row>
    <row r="877" spans="1:13" x14ac:dyDescent="0.2">
      <c r="A877" s="13">
        <v>870</v>
      </c>
      <c r="B877" s="13">
        <v>539</v>
      </c>
      <c r="C877" s="2">
        <v>0</v>
      </c>
      <c r="D877" s="13">
        <v>0</v>
      </c>
      <c r="E877" s="9">
        <v>0</v>
      </c>
      <c r="F877" s="9">
        <v>0</v>
      </c>
      <c r="G877" s="9">
        <v>0</v>
      </c>
      <c r="H877" s="10" t="s">
        <v>31</v>
      </c>
      <c r="I877" s="13">
        <v>0</v>
      </c>
      <c r="J877" s="112">
        <v>0</v>
      </c>
      <c r="K877" s="381">
        <v>0</v>
      </c>
      <c r="L877" s="381"/>
      <c r="M877" s="8">
        <v>0</v>
      </c>
    </row>
    <row r="878" spans="1:13" x14ac:dyDescent="0.2">
      <c r="A878" s="13">
        <v>871</v>
      </c>
      <c r="B878" s="13">
        <v>540</v>
      </c>
      <c r="C878" s="2">
        <v>0</v>
      </c>
      <c r="D878" s="13">
        <v>0</v>
      </c>
      <c r="E878" s="9">
        <v>0</v>
      </c>
      <c r="F878" s="9">
        <v>0</v>
      </c>
      <c r="G878" s="9">
        <v>0</v>
      </c>
      <c r="H878" s="10" t="s">
        <v>31</v>
      </c>
      <c r="I878" s="13">
        <v>0</v>
      </c>
      <c r="J878" s="112">
        <v>0</v>
      </c>
      <c r="K878" s="381">
        <v>0</v>
      </c>
      <c r="L878" s="381"/>
      <c r="M878" s="8">
        <v>0</v>
      </c>
    </row>
    <row r="879" spans="1:13" x14ac:dyDescent="0.2">
      <c r="A879" s="13">
        <v>872</v>
      </c>
      <c r="B879" s="13">
        <v>541</v>
      </c>
      <c r="C879" s="2">
        <v>0</v>
      </c>
      <c r="D879" s="13">
        <v>0</v>
      </c>
      <c r="E879" s="9">
        <v>0</v>
      </c>
      <c r="F879" s="9">
        <v>0</v>
      </c>
      <c r="G879" s="9">
        <v>0</v>
      </c>
      <c r="H879" s="10" t="s">
        <v>31</v>
      </c>
      <c r="I879" s="13">
        <v>0</v>
      </c>
      <c r="J879" s="112">
        <v>0</v>
      </c>
      <c r="K879" s="381">
        <v>0</v>
      </c>
      <c r="L879" s="381"/>
      <c r="M879" s="8">
        <v>0</v>
      </c>
    </row>
    <row r="880" spans="1:13" x14ac:dyDescent="0.2">
      <c r="A880" s="13">
        <v>873</v>
      </c>
      <c r="B880" s="13">
        <v>542</v>
      </c>
      <c r="C880" s="2">
        <v>0</v>
      </c>
      <c r="D880" s="13">
        <v>0</v>
      </c>
      <c r="E880" s="9">
        <v>0</v>
      </c>
      <c r="F880" s="9">
        <v>0</v>
      </c>
      <c r="G880" s="9">
        <v>0</v>
      </c>
      <c r="H880" s="10" t="s">
        <v>31</v>
      </c>
      <c r="I880" s="13">
        <v>0</v>
      </c>
      <c r="J880" s="112">
        <v>0</v>
      </c>
      <c r="K880" s="381">
        <v>0</v>
      </c>
      <c r="L880" s="381"/>
      <c r="M880" s="8">
        <v>0</v>
      </c>
    </row>
    <row r="881" spans="1:13" x14ac:dyDescent="0.2">
      <c r="A881" s="13">
        <v>874</v>
      </c>
      <c r="B881" s="13">
        <v>543</v>
      </c>
      <c r="C881" s="2">
        <v>0</v>
      </c>
      <c r="D881" s="13">
        <v>0</v>
      </c>
      <c r="E881" s="9">
        <v>0</v>
      </c>
      <c r="F881" s="9">
        <v>0</v>
      </c>
      <c r="G881" s="9">
        <v>0</v>
      </c>
      <c r="H881" s="10" t="s">
        <v>31</v>
      </c>
      <c r="I881" s="13">
        <v>0</v>
      </c>
      <c r="J881" s="112">
        <v>0</v>
      </c>
      <c r="K881" s="381">
        <v>0</v>
      </c>
      <c r="L881" s="381"/>
      <c r="M881" s="8">
        <v>0</v>
      </c>
    </row>
    <row r="882" spans="1:13" x14ac:dyDescent="0.2">
      <c r="A882" s="13">
        <v>875</v>
      </c>
      <c r="B882" s="13">
        <v>544</v>
      </c>
      <c r="C882" s="2">
        <v>0</v>
      </c>
      <c r="D882" s="13">
        <v>0</v>
      </c>
      <c r="E882" s="9">
        <v>0</v>
      </c>
      <c r="F882" s="9">
        <v>0</v>
      </c>
      <c r="G882" s="9">
        <v>0</v>
      </c>
      <c r="H882" s="10" t="s">
        <v>31</v>
      </c>
      <c r="I882" s="13">
        <v>0</v>
      </c>
      <c r="J882" s="112">
        <v>0</v>
      </c>
      <c r="K882" s="381">
        <v>0</v>
      </c>
      <c r="L882" s="381"/>
      <c r="M882" s="8">
        <v>0</v>
      </c>
    </row>
    <row r="883" spans="1:13" x14ac:dyDescent="0.2">
      <c r="A883" s="13">
        <v>876</v>
      </c>
      <c r="B883" s="13">
        <v>545</v>
      </c>
      <c r="C883" s="2">
        <v>0</v>
      </c>
      <c r="D883" s="13">
        <v>0</v>
      </c>
      <c r="E883" s="9">
        <v>0</v>
      </c>
      <c r="F883" s="9">
        <v>0</v>
      </c>
      <c r="G883" s="9">
        <v>0</v>
      </c>
      <c r="H883" s="10" t="s">
        <v>31</v>
      </c>
      <c r="I883" s="13">
        <v>0</v>
      </c>
      <c r="J883" s="112">
        <v>0</v>
      </c>
      <c r="K883" s="381">
        <v>0</v>
      </c>
      <c r="L883" s="381"/>
      <c r="M883" s="8">
        <v>0</v>
      </c>
    </row>
    <row r="884" spans="1:13" x14ac:dyDescent="0.2">
      <c r="A884" s="13">
        <v>877</v>
      </c>
      <c r="B884" s="13">
        <v>546</v>
      </c>
      <c r="C884" s="2">
        <v>0</v>
      </c>
      <c r="D884" s="13">
        <v>0</v>
      </c>
      <c r="E884" s="9">
        <v>0</v>
      </c>
      <c r="F884" s="9">
        <v>0</v>
      </c>
      <c r="G884" s="9">
        <v>0</v>
      </c>
      <c r="H884" s="10" t="s">
        <v>31</v>
      </c>
      <c r="I884" s="13">
        <v>0</v>
      </c>
      <c r="J884" s="112">
        <v>0</v>
      </c>
      <c r="K884" s="381">
        <v>0</v>
      </c>
      <c r="L884" s="381"/>
      <c r="M884" s="8">
        <v>0</v>
      </c>
    </row>
    <row r="885" spans="1:13" x14ac:dyDescent="0.2">
      <c r="A885" s="13">
        <v>878</v>
      </c>
      <c r="B885" s="13">
        <v>547</v>
      </c>
      <c r="C885" s="2">
        <v>0</v>
      </c>
      <c r="D885" s="13">
        <v>0</v>
      </c>
      <c r="E885" s="9">
        <v>0</v>
      </c>
      <c r="F885" s="9">
        <v>0</v>
      </c>
      <c r="G885" s="9">
        <v>0</v>
      </c>
      <c r="H885" s="10" t="s">
        <v>31</v>
      </c>
      <c r="I885" s="13">
        <v>0</v>
      </c>
      <c r="J885" s="112">
        <v>0</v>
      </c>
      <c r="K885" s="381">
        <v>0</v>
      </c>
      <c r="L885" s="381"/>
      <c r="M885" s="8">
        <v>0</v>
      </c>
    </row>
    <row r="886" spans="1:13" x14ac:dyDescent="0.2">
      <c r="A886" s="13">
        <v>879</v>
      </c>
      <c r="B886" s="13">
        <v>548</v>
      </c>
      <c r="C886" s="2">
        <v>0</v>
      </c>
      <c r="D886" s="13">
        <v>0</v>
      </c>
      <c r="E886" s="9">
        <v>0</v>
      </c>
      <c r="F886" s="9">
        <v>0</v>
      </c>
      <c r="G886" s="9">
        <v>0</v>
      </c>
      <c r="H886" s="10" t="s">
        <v>31</v>
      </c>
      <c r="I886" s="13">
        <v>0</v>
      </c>
      <c r="J886" s="112">
        <v>0</v>
      </c>
      <c r="K886" s="381">
        <v>0</v>
      </c>
      <c r="L886" s="381"/>
      <c r="M886" s="8">
        <v>0</v>
      </c>
    </row>
    <row r="887" spans="1:13" x14ac:dyDescent="0.2">
      <c r="A887" s="13">
        <v>880</v>
      </c>
      <c r="B887" s="13">
        <v>549</v>
      </c>
      <c r="C887" s="2">
        <v>0</v>
      </c>
      <c r="D887" s="13">
        <v>0</v>
      </c>
      <c r="E887" s="9">
        <v>0</v>
      </c>
      <c r="F887" s="9">
        <v>0</v>
      </c>
      <c r="G887" s="9">
        <v>0</v>
      </c>
      <c r="H887" s="10" t="s">
        <v>31</v>
      </c>
      <c r="I887" s="13">
        <v>0</v>
      </c>
      <c r="J887" s="112">
        <v>0</v>
      </c>
      <c r="K887" s="381">
        <v>0</v>
      </c>
      <c r="L887" s="381"/>
      <c r="M887" s="8">
        <v>0</v>
      </c>
    </row>
    <row r="888" spans="1:13" x14ac:dyDescent="0.2">
      <c r="A888" s="13">
        <v>881</v>
      </c>
      <c r="B888" s="13">
        <v>550</v>
      </c>
      <c r="C888" s="2">
        <v>0</v>
      </c>
      <c r="D888" s="13">
        <v>0</v>
      </c>
      <c r="E888" s="9">
        <v>0</v>
      </c>
      <c r="F888" s="9">
        <v>0</v>
      </c>
      <c r="G888" s="9">
        <v>0</v>
      </c>
      <c r="H888" s="10" t="s">
        <v>31</v>
      </c>
      <c r="I888" s="13">
        <v>0</v>
      </c>
      <c r="J888" s="112">
        <v>0</v>
      </c>
      <c r="K888" s="381">
        <v>0</v>
      </c>
      <c r="L888" s="381"/>
      <c r="M888" s="8">
        <v>0</v>
      </c>
    </row>
    <row r="889" spans="1:13" x14ac:dyDescent="0.2">
      <c r="A889" s="13">
        <v>882</v>
      </c>
      <c r="B889" s="13">
        <v>551</v>
      </c>
      <c r="C889" s="2">
        <v>0</v>
      </c>
      <c r="D889" s="13">
        <v>0</v>
      </c>
      <c r="E889" s="9">
        <v>0</v>
      </c>
      <c r="F889" s="9">
        <v>0</v>
      </c>
      <c r="G889" s="9">
        <v>0</v>
      </c>
      <c r="H889" s="10" t="s">
        <v>31</v>
      </c>
      <c r="I889" s="13">
        <v>0</v>
      </c>
      <c r="J889" s="112">
        <v>0</v>
      </c>
      <c r="K889" s="381">
        <v>0</v>
      </c>
      <c r="L889" s="381"/>
      <c r="M889" s="8">
        <v>0</v>
      </c>
    </row>
    <row r="890" spans="1:13" x14ac:dyDescent="0.2">
      <c r="A890" s="13">
        <v>883</v>
      </c>
      <c r="B890" s="13">
        <v>552</v>
      </c>
      <c r="C890" s="2">
        <v>0</v>
      </c>
      <c r="D890" s="13">
        <v>0</v>
      </c>
      <c r="E890" s="9">
        <v>0</v>
      </c>
      <c r="F890" s="9">
        <v>0</v>
      </c>
      <c r="G890" s="9">
        <v>0</v>
      </c>
      <c r="H890" s="10" t="s">
        <v>31</v>
      </c>
      <c r="I890" s="13">
        <v>0</v>
      </c>
      <c r="J890" s="112">
        <v>0</v>
      </c>
      <c r="K890" s="381">
        <v>0</v>
      </c>
      <c r="L890" s="381"/>
      <c r="M890" s="8">
        <v>0</v>
      </c>
    </row>
    <row r="891" spans="1:13" x14ac:dyDescent="0.2">
      <c r="A891" s="13">
        <v>884</v>
      </c>
      <c r="B891" s="13">
        <v>553</v>
      </c>
      <c r="C891" s="2">
        <v>0</v>
      </c>
      <c r="D891" s="13">
        <v>0</v>
      </c>
      <c r="E891" s="9">
        <v>0</v>
      </c>
      <c r="F891" s="9">
        <v>0</v>
      </c>
      <c r="G891" s="9">
        <v>0</v>
      </c>
      <c r="H891" s="10" t="s">
        <v>31</v>
      </c>
      <c r="I891" s="13">
        <v>0</v>
      </c>
      <c r="J891" s="112">
        <v>0</v>
      </c>
      <c r="K891" s="381">
        <v>0</v>
      </c>
      <c r="L891" s="381"/>
      <c r="M891" s="8">
        <v>0</v>
      </c>
    </row>
    <row r="892" spans="1:13" x14ac:dyDescent="0.2">
      <c r="A892" s="13">
        <v>885</v>
      </c>
      <c r="B892" s="13">
        <v>554</v>
      </c>
      <c r="C892" s="2">
        <v>0</v>
      </c>
      <c r="D892" s="13">
        <v>0</v>
      </c>
      <c r="E892" s="9">
        <v>0</v>
      </c>
      <c r="F892" s="9">
        <v>0</v>
      </c>
      <c r="G892" s="9">
        <v>0</v>
      </c>
      <c r="H892" s="10" t="s">
        <v>31</v>
      </c>
      <c r="I892" s="13">
        <v>0</v>
      </c>
      <c r="J892" s="112">
        <v>0</v>
      </c>
      <c r="K892" s="381">
        <v>0</v>
      </c>
      <c r="L892" s="381"/>
      <c r="M892" s="8">
        <v>0</v>
      </c>
    </row>
    <row r="893" spans="1:13" x14ac:dyDescent="0.2">
      <c r="A893" s="13">
        <v>886</v>
      </c>
      <c r="B893" s="13">
        <v>555</v>
      </c>
      <c r="C893" s="2">
        <v>0</v>
      </c>
      <c r="D893" s="13">
        <v>0</v>
      </c>
      <c r="E893" s="9">
        <v>0</v>
      </c>
      <c r="F893" s="9">
        <v>0</v>
      </c>
      <c r="G893" s="9">
        <v>0</v>
      </c>
      <c r="H893" s="10" t="s">
        <v>31</v>
      </c>
      <c r="I893" s="13">
        <v>0</v>
      </c>
      <c r="J893" s="112">
        <v>0</v>
      </c>
      <c r="K893" s="381">
        <v>0</v>
      </c>
      <c r="L893" s="381"/>
      <c r="M893" s="8">
        <v>0</v>
      </c>
    </row>
    <row r="894" spans="1:13" x14ac:dyDescent="0.2">
      <c r="A894" s="13">
        <v>887</v>
      </c>
      <c r="B894" s="13">
        <v>556</v>
      </c>
      <c r="C894" s="2">
        <v>0</v>
      </c>
      <c r="D894" s="13">
        <v>0</v>
      </c>
      <c r="E894" s="9">
        <v>0</v>
      </c>
      <c r="F894" s="9">
        <v>0</v>
      </c>
      <c r="G894" s="9">
        <v>0</v>
      </c>
      <c r="H894" s="10" t="s">
        <v>31</v>
      </c>
      <c r="I894" s="13">
        <v>0</v>
      </c>
      <c r="J894" s="112">
        <v>0</v>
      </c>
      <c r="K894" s="381">
        <v>0</v>
      </c>
      <c r="L894" s="381"/>
      <c r="M894" s="8">
        <v>0</v>
      </c>
    </row>
    <row r="895" spans="1:13" x14ac:dyDescent="0.2">
      <c r="A895" s="13">
        <v>888</v>
      </c>
      <c r="B895" s="13">
        <v>557</v>
      </c>
      <c r="C895" s="2">
        <v>0</v>
      </c>
      <c r="D895" s="13">
        <v>0</v>
      </c>
      <c r="E895" s="9">
        <v>0</v>
      </c>
      <c r="F895" s="9">
        <v>0</v>
      </c>
      <c r="G895" s="9">
        <v>0</v>
      </c>
      <c r="H895" s="10" t="s">
        <v>31</v>
      </c>
      <c r="I895" s="13">
        <v>0</v>
      </c>
      <c r="J895" s="112">
        <v>0</v>
      </c>
      <c r="K895" s="381">
        <v>0</v>
      </c>
      <c r="L895" s="381"/>
      <c r="M895" s="8">
        <v>0</v>
      </c>
    </row>
    <row r="896" spans="1:13" x14ac:dyDescent="0.2">
      <c r="A896" s="13">
        <v>889</v>
      </c>
      <c r="B896" s="13">
        <v>558</v>
      </c>
      <c r="C896" s="2">
        <v>0</v>
      </c>
      <c r="D896" s="13">
        <v>0</v>
      </c>
      <c r="E896" s="9">
        <v>0</v>
      </c>
      <c r="F896" s="9">
        <v>0</v>
      </c>
      <c r="G896" s="9">
        <v>0</v>
      </c>
      <c r="H896" s="10" t="s">
        <v>31</v>
      </c>
      <c r="I896" s="13">
        <v>0</v>
      </c>
      <c r="J896" s="112">
        <v>0</v>
      </c>
      <c r="K896" s="381">
        <v>0</v>
      </c>
      <c r="L896" s="381"/>
      <c r="M896" s="8">
        <v>0</v>
      </c>
    </row>
    <row r="897" spans="1:13" x14ac:dyDescent="0.2">
      <c r="A897" s="13">
        <v>890</v>
      </c>
      <c r="B897" s="13">
        <v>559</v>
      </c>
      <c r="C897" s="2">
        <v>0</v>
      </c>
      <c r="D897" s="13">
        <v>0</v>
      </c>
      <c r="E897" s="9">
        <v>0</v>
      </c>
      <c r="F897" s="9">
        <v>0</v>
      </c>
      <c r="G897" s="9">
        <v>0</v>
      </c>
      <c r="H897" s="10" t="s">
        <v>31</v>
      </c>
      <c r="I897" s="13">
        <v>0</v>
      </c>
      <c r="J897" s="112">
        <v>0</v>
      </c>
      <c r="K897" s="381">
        <v>0</v>
      </c>
      <c r="L897" s="381"/>
      <c r="M897" s="8">
        <v>0</v>
      </c>
    </row>
    <row r="898" spans="1:13" x14ac:dyDescent="0.2">
      <c r="A898" s="13">
        <v>891</v>
      </c>
      <c r="B898" s="13">
        <v>560</v>
      </c>
      <c r="C898" s="2">
        <v>0</v>
      </c>
      <c r="D898" s="13">
        <v>0</v>
      </c>
      <c r="E898" s="9">
        <v>0</v>
      </c>
      <c r="F898" s="9">
        <v>0</v>
      </c>
      <c r="G898" s="9">
        <v>0</v>
      </c>
      <c r="H898" s="10" t="s">
        <v>31</v>
      </c>
      <c r="I898" s="13">
        <v>0</v>
      </c>
      <c r="J898" s="112">
        <v>0</v>
      </c>
      <c r="K898" s="381">
        <v>0</v>
      </c>
      <c r="L898" s="381"/>
      <c r="M898" s="8">
        <v>0</v>
      </c>
    </row>
    <row r="899" spans="1:13" x14ac:dyDescent="0.2">
      <c r="A899" s="13">
        <v>892</v>
      </c>
      <c r="B899" s="13">
        <v>561</v>
      </c>
      <c r="C899" s="2">
        <v>0</v>
      </c>
      <c r="D899" s="13">
        <v>0</v>
      </c>
      <c r="E899" s="9">
        <v>0</v>
      </c>
      <c r="F899" s="9">
        <v>0</v>
      </c>
      <c r="G899" s="9">
        <v>0</v>
      </c>
      <c r="H899" s="10" t="s">
        <v>31</v>
      </c>
      <c r="I899" s="13">
        <v>0</v>
      </c>
      <c r="J899" s="112">
        <v>0</v>
      </c>
      <c r="K899" s="381">
        <v>0</v>
      </c>
      <c r="L899" s="381"/>
      <c r="M899" s="8">
        <v>0</v>
      </c>
    </row>
    <row r="900" spans="1:13" x14ac:dyDescent="0.2">
      <c r="A900" s="13">
        <v>893</v>
      </c>
      <c r="B900" s="13">
        <v>562</v>
      </c>
      <c r="C900" s="2">
        <v>0</v>
      </c>
      <c r="D900" s="13">
        <v>0</v>
      </c>
      <c r="E900" s="9">
        <v>0</v>
      </c>
      <c r="F900" s="9">
        <v>0</v>
      </c>
      <c r="G900" s="9">
        <v>0</v>
      </c>
      <c r="H900" s="10" t="s">
        <v>31</v>
      </c>
      <c r="I900" s="13">
        <v>0</v>
      </c>
      <c r="J900" s="112">
        <v>0</v>
      </c>
      <c r="K900" s="381">
        <v>0</v>
      </c>
      <c r="L900" s="381"/>
      <c r="M900" s="8">
        <v>0</v>
      </c>
    </row>
    <row r="901" spans="1:13" x14ac:dyDescent="0.2">
      <c r="A901" s="13">
        <v>894</v>
      </c>
      <c r="B901" s="13">
        <v>563</v>
      </c>
      <c r="C901" s="2">
        <v>0</v>
      </c>
      <c r="D901" s="13">
        <v>0</v>
      </c>
      <c r="E901" s="9">
        <v>0</v>
      </c>
      <c r="F901" s="9">
        <v>0</v>
      </c>
      <c r="G901" s="9">
        <v>0</v>
      </c>
      <c r="H901" s="10" t="s">
        <v>31</v>
      </c>
      <c r="I901" s="13">
        <v>0</v>
      </c>
      <c r="J901" s="112">
        <v>0</v>
      </c>
      <c r="K901" s="381">
        <v>0</v>
      </c>
      <c r="L901" s="381"/>
      <c r="M901" s="8">
        <v>0</v>
      </c>
    </row>
    <row r="902" spans="1:13" x14ac:dyDescent="0.2">
      <c r="A902" s="13">
        <v>895</v>
      </c>
      <c r="B902" s="13">
        <v>564</v>
      </c>
      <c r="C902" s="2">
        <v>0</v>
      </c>
      <c r="D902" s="13">
        <v>0</v>
      </c>
      <c r="E902" s="9">
        <v>0</v>
      </c>
      <c r="F902" s="9">
        <v>0</v>
      </c>
      <c r="G902" s="9">
        <v>0</v>
      </c>
      <c r="H902" s="10" t="s">
        <v>31</v>
      </c>
      <c r="I902" s="13">
        <v>0</v>
      </c>
      <c r="J902" s="112">
        <v>0</v>
      </c>
      <c r="K902" s="381">
        <v>0</v>
      </c>
      <c r="L902" s="381"/>
      <c r="M902" s="8">
        <v>0</v>
      </c>
    </row>
    <row r="903" spans="1:13" x14ac:dyDescent="0.2">
      <c r="A903" s="13">
        <v>896</v>
      </c>
      <c r="B903" s="13">
        <v>565</v>
      </c>
      <c r="C903" s="2">
        <v>0</v>
      </c>
      <c r="D903" s="13">
        <v>0</v>
      </c>
      <c r="E903" s="9">
        <v>0</v>
      </c>
      <c r="F903" s="9">
        <v>0</v>
      </c>
      <c r="G903" s="9">
        <v>0</v>
      </c>
      <c r="H903" s="10" t="s">
        <v>31</v>
      </c>
      <c r="I903" s="13">
        <v>0</v>
      </c>
      <c r="J903" s="112">
        <v>0</v>
      </c>
      <c r="K903" s="381">
        <v>0</v>
      </c>
      <c r="L903" s="381"/>
      <c r="M903" s="8">
        <v>0</v>
      </c>
    </row>
    <row r="904" spans="1:13" x14ac:dyDescent="0.2">
      <c r="A904" s="13">
        <v>897</v>
      </c>
      <c r="B904" s="13">
        <v>566</v>
      </c>
      <c r="C904" s="2">
        <v>0</v>
      </c>
      <c r="D904" s="13">
        <v>0</v>
      </c>
      <c r="E904" s="9">
        <v>0</v>
      </c>
      <c r="F904" s="9">
        <v>0</v>
      </c>
      <c r="G904" s="9">
        <v>0</v>
      </c>
      <c r="H904" s="10" t="s">
        <v>31</v>
      </c>
      <c r="I904" s="13">
        <v>0</v>
      </c>
      <c r="J904" s="112">
        <v>0</v>
      </c>
      <c r="K904" s="381">
        <v>0</v>
      </c>
      <c r="L904" s="381"/>
      <c r="M904" s="8">
        <v>0</v>
      </c>
    </row>
    <row r="905" spans="1:13" x14ac:dyDescent="0.2">
      <c r="A905" s="13">
        <v>898</v>
      </c>
      <c r="B905" s="13">
        <v>567</v>
      </c>
      <c r="C905" s="2">
        <v>0</v>
      </c>
      <c r="D905" s="13">
        <v>0</v>
      </c>
      <c r="E905" s="9">
        <v>0</v>
      </c>
      <c r="F905" s="9">
        <v>0</v>
      </c>
      <c r="G905" s="9">
        <v>0</v>
      </c>
      <c r="H905" s="10" t="s">
        <v>31</v>
      </c>
      <c r="I905" s="13">
        <v>0</v>
      </c>
      <c r="J905" s="112">
        <v>0</v>
      </c>
      <c r="K905" s="381">
        <v>0</v>
      </c>
      <c r="L905" s="381"/>
      <c r="M905" s="8">
        <v>0</v>
      </c>
    </row>
    <row r="906" spans="1:13" x14ac:dyDescent="0.2">
      <c r="A906" s="13">
        <v>899</v>
      </c>
      <c r="B906" s="13">
        <v>568</v>
      </c>
      <c r="C906" s="2">
        <v>0</v>
      </c>
      <c r="D906" s="13">
        <v>0</v>
      </c>
      <c r="E906" s="9">
        <v>0</v>
      </c>
      <c r="F906" s="9">
        <v>0</v>
      </c>
      <c r="G906" s="9">
        <v>0</v>
      </c>
      <c r="H906" s="10" t="s">
        <v>31</v>
      </c>
      <c r="I906" s="13">
        <v>0</v>
      </c>
      <c r="J906" s="112">
        <v>0</v>
      </c>
      <c r="K906" s="381">
        <v>0</v>
      </c>
      <c r="L906" s="381"/>
      <c r="M906" s="8">
        <v>0</v>
      </c>
    </row>
    <row r="907" spans="1:13" x14ac:dyDescent="0.2">
      <c r="A907" s="13">
        <v>900</v>
      </c>
      <c r="B907" s="13">
        <v>569</v>
      </c>
      <c r="C907" s="2">
        <v>0</v>
      </c>
      <c r="D907" s="13">
        <v>0</v>
      </c>
      <c r="E907" s="9">
        <v>0</v>
      </c>
      <c r="F907" s="9">
        <v>0</v>
      </c>
      <c r="G907" s="9">
        <v>0</v>
      </c>
      <c r="H907" s="10" t="s">
        <v>31</v>
      </c>
      <c r="I907" s="13">
        <v>0</v>
      </c>
      <c r="J907" s="112">
        <v>0</v>
      </c>
      <c r="K907" s="381">
        <v>0</v>
      </c>
      <c r="L907" s="381"/>
      <c r="M907" s="8">
        <v>0</v>
      </c>
    </row>
    <row r="908" spans="1:13" x14ac:dyDescent="0.2">
      <c r="A908" s="13">
        <v>901</v>
      </c>
      <c r="B908" s="13">
        <v>570</v>
      </c>
      <c r="C908" s="2">
        <v>0</v>
      </c>
      <c r="D908" s="13">
        <v>0</v>
      </c>
      <c r="E908" s="9">
        <v>0</v>
      </c>
      <c r="F908" s="9">
        <v>0</v>
      </c>
      <c r="G908" s="9">
        <v>0</v>
      </c>
      <c r="H908" s="10" t="s">
        <v>31</v>
      </c>
      <c r="I908" s="13">
        <v>0</v>
      </c>
      <c r="J908" s="112">
        <v>0</v>
      </c>
      <c r="K908" s="381">
        <v>0</v>
      </c>
      <c r="L908" s="381"/>
      <c r="M908" s="8">
        <v>0</v>
      </c>
    </row>
    <row r="909" spans="1:13" x14ac:dyDescent="0.2">
      <c r="A909" s="13">
        <v>902</v>
      </c>
      <c r="B909" s="13">
        <v>571</v>
      </c>
      <c r="C909" s="2">
        <v>0</v>
      </c>
      <c r="D909" s="13">
        <v>0</v>
      </c>
      <c r="E909" s="9">
        <v>0</v>
      </c>
      <c r="F909" s="9">
        <v>0</v>
      </c>
      <c r="G909" s="9">
        <v>0</v>
      </c>
      <c r="H909" s="10" t="s">
        <v>31</v>
      </c>
      <c r="I909" s="13">
        <v>0</v>
      </c>
      <c r="J909" s="112">
        <v>0</v>
      </c>
      <c r="K909" s="381">
        <v>0</v>
      </c>
      <c r="L909" s="381"/>
      <c r="M909" s="8">
        <v>0</v>
      </c>
    </row>
    <row r="910" spans="1:13" x14ac:dyDescent="0.2">
      <c r="A910" s="13">
        <v>903</v>
      </c>
      <c r="B910" s="13">
        <v>572</v>
      </c>
      <c r="C910" s="2">
        <v>0</v>
      </c>
      <c r="D910" s="13">
        <v>0</v>
      </c>
      <c r="E910" s="9">
        <v>0</v>
      </c>
      <c r="F910" s="9">
        <v>0</v>
      </c>
      <c r="G910" s="9">
        <v>0</v>
      </c>
      <c r="H910" s="10" t="s">
        <v>31</v>
      </c>
      <c r="I910" s="13">
        <v>0</v>
      </c>
      <c r="J910" s="112">
        <v>0</v>
      </c>
      <c r="K910" s="381">
        <v>0</v>
      </c>
      <c r="L910" s="381"/>
      <c r="M910" s="8">
        <v>0</v>
      </c>
    </row>
    <row r="911" spans="1:13" x14ac:dyDescent="0.2">
      <c r="A911" s="13">
        <v>904</v>
      </c>
      <c r="B911" s="13">
        <v>573</v>
      </c>
      <c r="C911" s="2">
        <v>0</v>
      </c>
      <c r="D911" s="13">
        <v>0</v>
      </c>
      <c r="E911" s="9">
        <v>0</v>
      </c>
      <c r="F911" s="9">
        <v>0</v>
      </c>
      <c r="G911" s="9">
        <v>0</v>
      </c>
      <c r="H911" s="10" t="s">
        <v>31</v>
      </c>
      <c r="I911" s="13">
        <v>0</v>
      </c>
      <c r="J911" s="112">
        <v>0</v>
      </c>
      <c r="K911" s="381">
        <v>0</v>
      </c>
      <c r="L911" s="381"/>
      <c r="M911" s="8">
        <v>0</v>
      </c>
    </row>
    <row r="912" spans="1:13" x14ac:dyDescent="0.2">
      <c r="A912" s="13">
        <v>905</v>
      </c>
      <c r="B912" s="13">
        <v>574</v>
      </c>
      <c r="C912" s="2">
        <v>0</v>
      </c>
      <c r="D912" s="13">
        <v>0</v>
      </c>
      <c r="E912" s="9">
        <v>0</v>
      </c>
      <c r="F912" s="9">
        <v>0</v>
      </c>
      <c r="G912" s="9">
        <v>0</v>
      </c>
      <c r="H912" s="10" t="s">
        <v>31</v>
      </c>
      <c r="I912" s="13">
        <v>0</v>
      </c>
      <c r="J912" s="112">
        <v>0</v>
      </c>
      <c r="K912" s="381">
        <v>0</v>
      </c>
      <c r="L912" s="381"/>
      <c r="M912" s="8">
        <v>0</v>
      </c>
    </row>
    <row r="913" spans="1:13" x14ac:dyDescent="0.2">
      <c r="A913" s="13">
        <v>906</v>
      </c>
      <c r="B913" s="13">
        <v>575</v>
      </c>
      <c r="C913" s="2">
        <v>0</v>
      </c>
      <c r="D913" s="13">
        <v>0</v>
      </c>
      <c r="E913" s="9">
        <v>0</v>
      </c>
      <c r="F913" s="9">
        <v>0</v>
      </c>
      <c r="G913" s="9">
        <v>0</v>
      </c>
      <c r="H913" s="10" t="s">
        <v>31</v>
      </c>
      <c r="I913" s="13">
        <v>0</v>
      </c>
      <c r="J913" s="112">
        <v>0</v>
      </c>
      <c r="K913" s="381">
        <v>0</v>
      </c>
      <c r="L913" s="381"/>
      <c r="M913" s="8">
        <v>0</v>
      </c>
    </row>
    <row r="914" spans="1:13" x14ac:dyDescent="0.2">
      <c r="A914" s="13">
        <v>907</v>
      </c>
      <c r="B914" s="13">
        <v>576</v>
      </c>
      <c r="C914" s="2">
        <v>0</v>
      </c>
      <c r="D914" s="13">
        <v>0</v>
      </c>
      <c r="E914" s="9">
        <v>0</v>
      </c>
      <c r="F914" s="9">
        <v>0</v>
      </c>
      <c r="G914" s="9">
        <v>0</v>
      </c>
      <c r="H914" s="10" t="s">
        <v>31</v>
      </c>
      <c r="I914" s="13">
        <v>0</v>
      </c>
      <c r="J914" s="112">
        <v>0</v>
      </c>
      <c r="K914" s="381">
        <v>0</v>
      </c>
      <c r="L914" s="381"/>
      <c r="M914" s="8">
        <v>0</v>
      </c>
    </row>
    <row r="915" spans="1:13" x14ac:dyDescent="0.2">
      <c r="A915" s="13">
        <v>908</v>
      </c>
      <c r="B915" s="13">
        <v>577</v>
      </c>
      <c r="C915" s="2">
        <v>0</v>
      </c>
      <c r="D915" s="13">
        <v>0</v>
      </c>
      <c r="E915" s="9">
        <v>0</v>
      </c>
      <c r="F915" s="9">
        <v>0</v>
      </c>
      <c r="G915" s="9">
        <v>0</v>
      </c>
      <c r="H915" s="10" t="s">
        <v>31</v>
      </c>
      <c r="I915" s="13">
        <v>0</v>
      </c>
      <c r="J915" s="112">
        <v>0</v>
      </c>
      <c r="K915" s="381">
        <v>0</v>
      </c>
      <c r="L915" s="381"/>
      <c r="M915" s="8">
        <v>0</v>
      </c>
    </row>
    <row r="916" spans="1:13" x14ac:dyDescent="0.2">
      <c r="A916" s="13">
        <v>909</v>
      </c>
      <c r="B916" s="13">
        <v>578</v>
      </c>
      <c r="C916" s="2">
        <v>0</v>
      </c>
      <c r="D916" s="13">
        <v>0</v>
      </c>
      <c r="E916" s="9">
        <v>0</v>
      </c>
      <c r="F916" s="9">
        <v>0</v>
      </c>
      <c r="G916" s="9">
        <v>0</v>
      </c>
      <c r="H916" s="10" t="s">
        <v>31</v>
      </c>
      <c r="I916" s="13">
        <v>0</v>
      </c>
      <c r="J916" s="112">
        <v>0</v>
      </c>
      <c r="K916" s="381">
        <v>0</v>
      </c>
      <c r="L916" s="381"/>
      <c r="M916" s="8">
        <v>0</v>
      </c>
    </row>
    <row r="917" spans="1:13" x14ac:dyDescent="0.2">
      <c r="A917" s="13">
        <v>910</v>
      </c>
      <c r="B917" s="13">
        <v>579</v>
      </c>
      <c r="C917" s="2">
        <v>0</v>
      </c>
      <c r="D917" s="13">
        <v>0</v>
      </c>
      <c r="E917" s="9">
        <v>0</v>
      </c>
      <c r="F917" s="9">
        <v>0</v>
      </c>
      <c r="G917" s="9">
        <v>0</v>
      </c>
      <c r="H917" s="10" t="s">
        <v>31</v>
      </c>
      <c r="I917" s="13">
        <v>0</v>
      </c>
      <c r="J917" s="112">
        <v>0</v>
      </c>
      <c r="K917" s="381">
        <v>0</v>
      </c>
      <c r="L917" s="381"/>
      <c r="M917" s="8">
        <v>0</v>
      </c>
    </row>
    <row r="918" spans="1:13" x14ac:dyDescent="0.2">
      <c r="A918" s="13">
        <v>911</v>
      </c>
      <c r="B918" s="13">
        <v>580</v>
      </c>
      <c r="C918" s="2">
        <v>0</v>
      </c>
      <c r="D918" s="13">
        <v>0</v>
      </c>
      <c r="E918" s="9">
        <v>0</v>
      </c>
      <c r="F918" s="9">
        <v>0</v>
      </c>
      <c r="G918" s="9">
        <v>0</v>
      </c>
      <c r="H918" s="10" t="s">
        <v>31</v>
      </c>
      <c r="I918" s="13">
        <v>0</v>
      </c>
      <c r="J918" s="112">
        <v>0</v>
      </c>
      <c r="K918" s="381">
        <v>0</v>
      </c>
      <c r="L918" s="381"/>
      <c r="M918" s="8">
        <v>0</v>
      </c>
    </row>
    <row r="919" spans="1:13" x14ac:dyDescent="0.2">
      <c r="A919" s="13">
        <v>912</v>
      </c>
      <c r="B919" s="13">
        <v>581</v>
      </c>
      <c r="C919" s="2">
        <v>0</v>
      </c>
      <c r="D919" s="13">
        <v>0</v>
      </c>
      <c r="E919" s="9">
        <v>0</v>
      </c>
      <c r="F919" s="9">
        <v>0</v>
      </c>
      <c r="G919" s="9">
        <v>0</v>
      </c>
      <c r="H919" s="10" t="s">
        <v>31</v>
      </c>
      <c r="I919" s="13">
        <v>0</v>
      </c>
      <c r="J919" s="112">
        <v>0</v>
      </c>
      <c r="K919" s="381">
        <v>0</v>
      </c>
      <c r="L919" s="381"/>
      <c r="M919" s="8">
        <v>0</v>
      </c>
    </row>
    <row r="920" spans="1:13" x14ac:dyDescent="0.2">
      <c r="A920" s="13">
        <v>913</v>
      </c>
      <c r="B920" s="13">
        <v>582</v>
      </c>
      <c r="C920" s="2">
        <v>0</v>
      </c>
      <c r="D920" s="13">
        <v>0</v>
      </c>
      <c r="E920" s="9">
        <v>0</v>
      </c>
      <c r="F920" s="9">
        <v>0</v>
      </c>
      <c r="G920" s="9">
        <v>0</v>
      </c>
      <c r="H920" s="10">
        <v>0</v>
      </c>
      <c r="I920" s="13">
        <v>0</v>
      </c>
      <c r="J920" s="112">
        <v>0</v>
      </c>
      <c r="K920" s="381">
        <v>0</v>
      </c>
      <c r="L920" s="381"/>
      <c r="M920" s="8">
        <v>0</v>
      </c>
    </row>
    <row r="921" spans="1:13" x14ac:dyDescent="0.2">
      <c r="A921" s="13">
        <v>914</v>
      </c>
      <c r="B921" s="13">
        <v>583</v>
      </c>
      <c r="C921" s="2">
        <v>0</v>
      </c>
      <c r="D921" s="13">
        <v>0</v>
      </c>
      <c r="E921" s="9">
        <v>0</v>
      </c>
      <c r="F921" s="9">
        <v>0</v>
      </c>
      <c r="G921" s="9">
        <v>0</v>
      </c>
      <c r="H921" s="10">
        <v>0</v>
      </c>
      <c r="I921" s="13">
        <v>0</v>
      </c>
      <c r="J921" s="112">
        <v>0</v>
      </c>
      <c r="K921" s="381">
        <v>0</v>
      </c>
      <c r="L921" s="381"/>
      <c r="M921" s="8">
        <v>0</v>
      </c>
    </row>
    <row r="922" spans="1:13" x14ac:dyDescent="0.2">
      <c r="A922" s="13">
        <v>915</v>
      </c>
      <c r="B922" s="13">
        <v>584</v>
      </c>
      <c r="C922" s="2">
        <v>0</v>
      </c>
      <c r="D922" s="13">
        <v>0</v>
      </c>
      <c r="E922" s="9">
        <v>0</v>
      </c>
      <c r="F922" s="9">
        <v>0</v>
      </c>
      <c r="G922" s="9">
        <v>0</v>
      </c>
      <c r="H922" s="10">
        <v>0</v>
      </c>
      <c r="I922" s="13">
        <v>0</v>
      </c>
      <c r="J922" s="112">
        <v>0</v>
      </c>
      <c r="K922" s="381">
        <v>0</v>
      </c>
      <c r="L922" s="381"/>
      <c r="M922" s="8">
        <v>0</v>
      </c>
    </row>
    <row r="923" spans="1:13" x14ac:dyDescent="0.2">
      <c r="A923" s="13">
        <v>916</v>
      </c>
      <c r="B923" s="13">
        <v>585</v>
      </c>
      <c r="C923" s="2">
        <v>0</v>
      </c>
      <c r="D923" s="13">
        <v>0</v>
      </c>
      <c r="E923" s="9">
        <v>0</v>
      </c>
      <c r="F923" s="9">
        <v>0</v>
      </c>
      <c r="G923" s="9">
        <v>0</v>
      </c>
      <c r="H923" s="10">
        <v>0</v>
      </c>
      <c r="I923" s="13">
        <v>0</v>
      </c>
      <c r="J923" s="112">
        <v>0</v>
      </c>
      <c r="K923" s="381">
        <v>0</v>
      </c>
      <c r="L923" s="381"/>
      <c r="M923" s="8">
        <v>0</v>
      </c>
    </row>
    <row r="924" spans="1:13" x14ac:dyDescent="0.2">
      <c r="A924" s="13">
        <v>917</v>
      </c>
      <c r="B924" s="13">
        <v>586</v>
      </c>
      <c r="C924" s="2">
        <v>0</v>
      </c>
      <c r="D924" s="13">
        <v>0</v>
      </c>
      <c r="E924" s="9">
        <v>0</v>
      </c>
      <c r="F924" s="9">
        <v>0</v>
      </c>
      <c r="G924" s="9">
        <v>0</v>
      </c>
      <c r="H924" s="10">
        <v>0</v>
      </c>
      <c r="I924" s="13">
        <v>0</v>
      </c>
      <c r="J924" s="112">
        <v>0</v>
      </c>
      <c r="K924" s="381">
        <v>0</v>
      </c>
      <c r="L924" s="381"/>
      <c r="M924" s="8">
        <v>0</v>
      </c>
    </row>
    <row r="925" spans="1:13" x14ac:dyDescent="0.2">
      <c r="A925" s="13">
        <v>918</v>
      </c>
      <c r="B925" s="13">
        <v>587</v>
      </c>
      <c r="C925" s="2">
        <v>0</v>
      </c>
      <c r="D925" s="13">
        <v>0</v>
      </c>
      <c r="E925" s="9">
        <v>0</v>
      </c>
      <c r="F925" s="9">
        <v>0</v>
      </c>
      <c r="G925" s="9">
        <v>0</v>
      </c>
      <c r="H925" s="10">
        <v>0</v>
      </c>
      <c r="I925" s="13">
        <v>0</v>
      </c>
      <c r="J925" s="112">
        <v>0</v>
      </c>
      <c r="K925" s="381">
        <v>0</v>
      </c>
      <c r="L925" s="381"/>
      <c r="M925" s="8">
        <v>0</v>
      </c>
    </row>
    <row r="926" spans="1:13" x14ac:dyDescent="0.2">
      <c r="A926" s="13">
        <v>919</v>
      </c>
      <c r="B926" s="13">
        <v>588</v>
      </c>
      <c r="C926" s="2">
        <v>0</v>
      </c>
      <c r="D926" s="13">
        <v>0</v>
      </c>
      <c r="E926" s="9">
        <v>0</v>
      </c>
      <c r="F926" s="9">
        <v>0</v>
      </c>
      <c r="G926" s="9">
        <v>0</v>
      </c>
      <c r="H926" s="10">
        <v>0</v>
      </c>
      <c r="I926" s="13">
        <v>0</v>
      </c>
      <c r="J926" s="112">
        <v>0</v>
      </c>
      <c r="K926" s="381">
        <v>0</v>
      </c>
      <c r="L926" s="381"/>
      <c r="M926" s="8">
        <v>0</v>
      </c>
    </row>
    <row r="927" spans="1:13" x14ac:dyDescent="0.2">
      <c r="A927" s="13">
        <v>920</v>
      </c>
      <c r="B927" s="13">
        <v>589</v>
      </c>
      <c r="C927" s="2">
        <v>0</v>
      </c>
      <c r="D927" s="13">
        <v>0</v>
      </c>
      <c r="E927" s="9">
        <v>0</v>
      </c>
      <c r="F927" s="9">
        <v>0</v>
      </c>
      <c r="G927" s="9">
        <v>0</v>
      </c>
      <c r="H927" s="10">
        <v>0</v>
      </c>
      <c r="I927" s="13">
        <v>0</v>
      </c>
      <c r="J927" s="112">
        <v>0</v>
      </c>
      <c r="K927" s="381">
        <v>0</v>
      </c>
      <c r="L927" s="381"/>
      <c r="M927" s="8">
        <v>0</v>
      </c>
    </row>
    <row r="928" spans="1:13" x14ac:dyDescent="0.2">
      <c r="A928" s="13">
        <v>921</v>
      </c>
      <c r="B928" s="13">
        <v>590</v>
      </c>
      <c r="C928" s="2">
        <v>0</v>
      </c>
      <c r="D928" s="13">
        <v>0</v>
      </c>
      <c r="E928" s="9">
        <v>0</v>
      </c>
      <c r="F928" s="9">
        <v>0</v>
      </c>
      <c r="G928" s="9">
        <v>0</v>
      </c>
      <c r="H928" s="10">
        <v>0</v>
      </c>
      <c r="I928" s="13">
        <v>0</v>
      </c>
      <c r="J928" s="112">
        <v>0</v>
      </c>
      <c r="K928" s="381">
        <v>0</v>
      </c>
      <c r="L928" s="381"/>
      <c r="M928" s="8">
        <v>0</v>
      </c>
    </row>
    <row r="929" spans="1:13" x14ac:dyDescent="0.2">
      <c r="A929" s="13">
        <v>922</v>
      </c>
      <c r="B929" s="13">
        <v>591</v>
      </c>
      <c r="C929" s="2">
        <v>0</v>
      </c>
      <c r="D929" s="13">
        <v>0</v>
      </c>
      <c r="E929" s="9">
        <v>0</v>
      </c>
      <c r="F929" s="9">
        <v>0</v>
      </c>
      <c r="G929" s="9">
        <v>0</v>
      </c>
      <c r="H929" s="10">
        <v>0</v>
      </c>
      <c r="I929" s="13">
        <v>0</v>
      </c>
      <c r="J929" s="112">
        <v>0</v>
      </c>
      <c r="K929" s="381">
        <v>0</v>
      </c>
      <c r="L929" s="381"/>
      <c r="M929" s="8">
        <v>0</v>
      </c>
    </row>
    <row r="930" spans="1:13" x14ac:dyDescent="0.2">
      <c r="A930" s="13">
        <v>923</v>
      </c>
      <c r="B930" s="13">
        <v>592</v>
      </c>
      <c r="C930" s="2">
        <v>0</v>
      </c>
      <c r="D930" s="13">
        <v>0</v>
      </c>
      <c r="E930" s="9">
        <v>0</v>
      </c>
      <c r="F930" s="9">
        <v>0</v>
      </c>
      <c r="G930" s="9">
        <v>0</v>
      </c>
      <c r="H930" s="10">
        <v>0</v>
      </c>
      <c r="I930" s="13">
        <v>0</v>
      </c>
      <c r="J930" s="112">
        <v>0</v>
      </c>
      <c r="K930" s="381">
        <v>0</v>
      </c>
      <c r="L930" s="381"/>
      <c r="M930" s="8">
        <v>0</v>
      </c>
    </row>
    <row r="931" spans="1:13" x14ac:dyDescent="0.2">
      <c r="A931" s="13">
        <v>924</v>
      </c>
      <c r="B931" s="13">
        <v>593</v>
      </c>
      <c r="C931" s="2">
        <v>0</v>
      </c>
      <c r="D931" s="13">
        <v>0</v>
      </c>
      <c r="E931" s="9">
        <v>0</v>
      </c>
      <c r="F931" s="9">
        <v>0</v>
      </c>
      <c r="G931" s="9">
        <v>0</v>
      </c>
      <c r="H931" s="10">
        <v>0</v>
      </c>
      <c r="I931" s="13">
        <v>0</v>
      </c>
      <c r="J931" s="112">
        <v>0</v>
      </c>
      <c r="K931" s="381">
        <v>0</v>
      </c>
      <c r="L931" s="381"/>
      <c r="M931" s="8">
        <v>0</v>
      </c>
    </row>
    <row r="932" spans="1:13" x14ac:dyDescent="0.2">
      <c r="A932" s="13">
        <v>925</v>
      </c>
      <c r="B932" s="13">
        <v>594</v>
      </c>
      <c r="C932" s="2">
        <v>0</v>
      </c>
      <c r="D932" s="13">
        <v>0</v>
      </c>
      <c r="E932" s="9">
        <v>0</v>
      </c>
      <c r="F932" s="9">
        <v>0</v>
      </c>
      <c r="G932" s="9">
        <v>0</v>
      </c>
      <c r="H932" s="10">
        <v>0</v>
      </c>
      <c r="I932" s="13">
        <v>0</v>
      </c>
      <c r="J932" s="112">
        <v>0</v>
      </c>
      <c r="K932" s="381">
        <v>0</v>
      </c>
      <c r="L932" s="381"/>
      <c r="M932" s="8">
        <v>0</v>
      </c>
    </row>
    <row r="933" spans="1:13" x14ac:dyDescent="0.2">
      <c r="A933" s="13">
        <v>926</v>
      </c>
      <c r="B933" s="13">
        <v>595</v>
      </c>
      <c r="C933" s="2">
        <v>0</v>
      </c>
      <c r="D933" s="13">
        <v>0</v>
      </c>
      <c r="E933" s="9">
        <v>0</v>
      </c>
      <c r="F933" s="9">
        <v>0</v>
      </c>
      <c r="G933" s="9">
        <v>0</v>
      </c>
      <c r="H933" s="10">
        <v>0</v>
      </c>
      <c r="I933" s="13">
        <v>0</v>
      </c>
      <c r="J933" s="112">
        <v>0</v>
      </c>
      <c r="K933" s="381">
        <v>0</v>
      </c>
      <c r="L933" s="381"/>
      <c r="M933" s="8">
        <v>0</v>
      </c>
    </row>
    <row r="934" spans="1:13" x14ac:dyDescent="0.2">
      <c r="A934" s="13">
        <v>927</v>
      </c>
      <c r="B934" s="13">
        <v>596</v>
      </c>
      <c r="C934" s="2">
        <v>0</v>
      </c>
      <c r="D934" s="13">
        <v>0</v>
      </c>
      <c r="E934" s="9">
        <v>0</v>
      </c>
      <c r="F934" s="9">
        <v>0</v>
      </c>
      <c r="G934" s="9">
        <v>0</v>
      </c>
      <c r="H934" s="10">
        <v>0</v>
      </c>
      <c r="I934" s="13">
        <v>0</v>
      </c>
      <c r="J934" s="112">
        <v>0</v>
      </c>
      <c r="K934" s="381">
        <v>0</v>
      </c>
      <c r="L934" s="381"/>
      <c r="M934" s="8">
        <v>0</v>
      </c>
    </row>
    <row r="935" spans="1:13" x14ac:dyDescent="0.2">
      <c r="A935" s="13">
        <v>928</v>
      </c>
      <c r="B935" s="13">
        <v>597</v>
      </c>
      <c r="C935" s="2">
        <v>0</v>
      </c>
      <c r="D935" s="13">
        <v>0</v>
      </c>
      <c r="E935" s="9">
        <v>0</v>
      </c>
      <c r="F935" s="9">
        <v>0</v>
      </c>
      <c r="G935" s="9">
        <v>0</v>
      </c>
      <c r="H935" s="10">
        <v>0</v>
      </c>
      <c r="I935" s="13">
        <v>0</v>
      </c>
      <c r="J935" s="112">
        <v>0</v>
      </c>
      <c r="K935" s="381">
        <v>0</v>
      </c>
      <c r="L935" s="381"/>
      <c r="M935" s="8">
        <v>0</v>
      </c>
    </row>
    <row r="936" spans="1:13" x14ac:dyDescent="0.2">
      <c r="A936" s="13">
        <v>929</v>
      </c>
      <c r="B936" s="13">
        <v>598</v>
      </c>
      <c r="C936" s="2">
        <v>0</v>
      </c>
      <c r="D936" s="13">
        <v>0</v>
      </c>
      <c r="E936" s="9">
        <v>0</v>
      </c>
      <c r="F936" s="9">
        <v>0</v>
      </c>
      <c r="G936" s="9">
        <v>0</v>
      </c>
      <c r="H936" s="10">
        <v>0</v>
      </c>
      <c r="I936" s="13">
        <v>0</v>
      </c>
      <c r="J936" s="112">
        <v>0</v>
      </c>
      <c r="K936" s="381">
        <v>0</v>
      </c>
      <c r="L936" s="381"/>
      <c r="M936" s="8">
        <v>0</v>
      </c>
    </row>
    <row r="937" spans="1:13" x14ac:dyDescent="0.2">
      <c r="A937" s="13">
        <v>930</v>
      </c>
      <c r="B937" s="13">
        <v>599</v>
      </c>
      <c r="C937" s="2">
        <v>0</v>
      </c>
      <c r="D937" s="13">
        <v>0</v>
      </c>
      <c r="E937" s="9">
        <v>0</v>
      </c>
      <c r="F937" s="9">
        <v>0</v>
      </c>
      <c r="G937" s="9">
        <v>0</v>
      </c>
      <c r="H937" s="10">
        <v>0</v>
      </c>
      <c r="I937" s="13">
        <v>0</v>
      </c>
      <c r="J937" s="112">
        <v>0</v>
      </c>
      <c r="K937" s="381">
        <v>0</v>
      </c>
      <c r="L937" s="381"/>
      <c r="M937" s="8">
        <v>0</v>
      </c>
    </row>
    <row r="938" spans="1:13" x14ac:dyDescent="0.2">
      <c r="A938" s="13">
        <v>931</v>
      </c>
      <c r="B938" s="13">
        <v>600</v>
      </c>
      <c r="C938" s="2">
        <v>0</v>
      </c>
      <c r="D938" s="13">
        <v>0</v>
      </c>
      <c r="E938" s="9">
        <v>0</v>
      </c>
      <c r="F938" s="9">
        <v>0</v>
      </c>
      <c r="G938" s="9">
        <v>0</v>
      </c>
      <c r="H938" s="10">
        <v>0</v>
      </c>
      <c r="I938" s="13">
        <v>0</v>
      </c>
      <c r="J938" s="112">
        <v>0</v>
      </c>
      <c r="K938" s="381">
        <v>0</v>
      </c>
      <c r="L938" s="381"/>
      <c r="M938" s="8">
        <v>0</v>
      </c>
    </row>
    <row r="939" spans="1:13" x14ac:dyDescent="0.2">
      <c r="A939" s="13">
        <v>932</v>
      </c>
      <c r="B939" s="13">
        <v>601</v>
      </c>
      <c r="C939" s="2">
        <v>0</v>
      </c>
      <c r="D939" s="13">
        <v>0</v>
      </c>
      <c r="E939" s="9">
        <v>0</v>
      </c>
      <c r="F939" s="9">
        <v>0</v>
      </c>
      <c r="G939" s="9">
        <v>0</v>
      </c>
      <c r="H939" s="10">
        <v>0</v>
      </c>
      <c r="I939" s="13">
        <v>0</v>
      </c>
      <c r="J939" s="112">
        <v>0</v>
      </c>
      <c r="K939" s="381">
        <v>0</v>
      </c>
      <c r="L939" s="381"/>
      <c r="M939" s="8">
        <v>0</v>
      </c>
    </row>
    <row r="940" spans="1:13" x14ac:dyDescent="0.2">
      <c r="A940" s="13">
        <v>933</v>
      </c>
      <c r="B940" s="13">
        <v>602</v>
      </c>
      <c r="C940" s="2">
        <v>0</v>
      </c>
      <c r="D940" s="13">
        <v>0</v>
      </c>
      <c r="E940" s="9">
        <v>0</v>
      </c>
      <c r="F940" s="9">
        <v>0</v>
      </c>
      <c r="G940" s="9">
        <v>0</v>
      </c>
      <c r="H940" s="10">
        <v>0</v>
      </c>
      <c r="I940" s="13">
        <v>0</v>
      </c>
      <c r="J940" s="112">
        <v>0</v>
      </c>
      <c r="K940" s="381">
        <v>0</v>
      </c>
      <c r="L940" s="381"/>
      <c r="M940" s="8">
        <v>0</v>
      </c>
    </row>
    <row r="941" spans="1:13" x14ac:dyDescent="0.2">
      <c r="A941" s="13">
        <v>934</v>
      </c>
      <c r="B941" s="13">
        <v>603</v>
      </c>
      <c r="C941" s="2">
        <v>0</v>
      </c>
      <c r="D941" s="13">
        <v>0</v>
      </c>
      <c r="E941" s="9">
        <v>0</v>
      </c>
      <c r="F941" s="9">
        <v>0</v>
      </c>
      <c r="G941" s="9">
        <v>0</v>
      </c>
      <c r="H941" s="10">
        <v>0</v>
      </c>
      <c r="I941" s="13">
        <v>0</v>
      </c>
      <c r="J941" s="112">
        <v>0</v>
      </c>
      <c r="K941" s="381">
        <v>0</v>
      </c>
      <c r="L941" s="381"/>
      <c r="M941" s="8">
        <v>0</v>
      </c>
    </row>
    <row r="942" spans="1:13" x14ac:dyDescent="0.2">
      <c r="A942" s="13">
        <v>935</v>
      </c>
      <c r="B942" s="13">
        <v>604</v>
      </c>
      <c r="C942" s="2">
        <v>0</v>
      </c>
      <c r="D942" s="13">
        <v>0</v>
      </c>
      <c r="E942" s="9">
        <v>0</v>
      </c>
      <c r="F942" s="9">
        <v>0</v>
      </c>
      <c r="G942" s="9">
        <v>0</v>
      </c>
      <c r="H942" s="10">
        <v>0</v>
      </c>
      <c r="I942" s="13">
        <v>0</v>
      </c>
      <c r="J942" s="112">
        <v>0</v>
      </c>
      <c r="K942" s="381">
        <v>0</v>
      </c>
      <c r="L942" s="381"/>
      <c r="M942" s="8">
        <v>0</v>
      </c>
    </row>
    <row r="943" spans="1:13" x14ac:dyDescent="0.2">
      <c r="A943" s="13">
        <v>936</v>
      </c>
      <c r="B943" s="13">
        <v>605</v>
      </c>
      <c r="C943" s="2">
        <v>0</v>
      </c>
      <c r="D943" s="13">
        <v>0</v>
      </c>
      <c r="E943" s="9">
        <v>0</v>
      </c>
      <c r="F943" s="9">
        <v>0</v>
      </c>
      <c r="G943" s="9">
        <v>0</v>
      </c>
      <c r="H943" s="10">
        <v>0</v>
      </c>
      <c r="I943" s="13">
        <v>0</v>
      </c>
      <c r="J943" s="112">
        <v>0</v>
      </c>
      <c r="K943" s="381">
        <v>0</v>
      </c>
      <c r="L943" s="381"/>
      <c r="M943" s="8">
        <v>0</v>
      </c>
    </row>
    <row r="944" spans="1:13" x14ac:dyDescent="0.2">
      <c r="A944" s="13">
        <v>937</v>
      </c>
      <c r="B944" s="13">
        <v>606</v>
      </c>
      <c r="C944" s="2">
        <v>0</v>
      </c>
      <c r="D944" s="13">
        <v>0</v>
      </c>
      <c r="E944" s="9">
        <v>0</v>
      </c>
      <c r="F944" s="9">
        <v>0</v>
      </c>
      <c r="G944" s="9">
        <v>0</v>
      </c>
      <c r="H944" s="10">
        <v>0</v>
      </c>
      <c r="I944" s="13">
        <v>0</v>
      </c>
      <c r="J944" s="112">
        <v>0</v>
      </c>
      <c r="K944" s="381">
        <v>0</v>
      </c>
      <c r="L944" s="381"/>
      <c r="M944" s="8">
        <v>0</v>
      </c>
    </row>
    <row r="945" spans="1:13" x14ac:dyDescent="0.2">
      <c r="A945" s="13">
        <v>938</v>
      </c>
      <c r="B945" s="13">
        <v>607</v>
      </c>
      <c r="C945" s="2">
        <v>0</v>
      </c>
      <c r="D945" s="13">
        <v>0</v>
      </c>
      <c r="E945" s="9">
        <v>0</v>
      </c>
      <c r="F945" s="9">
        <v>0</v>
      </c>
      <c r="G945" s="9">
        <v>0</v>
      </c>
      <c r="H945" s="10">
        <v>0</v>
      </c>
      <c r="I945" s="13">
        <v>0</v>
      </c>
      <c r="J945" s="112">
        <v>0</v>
      </c>
      <c r="K945" s="381">
        <v>0</v>
      </c>
      <c r="L945" s="381"/>
      <c r="M945" s="8">
        <v>0</v>
      </c>
    </row>
    <row r="946" spans="1:13" x14ac:dyDescent="0.2">
      <c r="A946" s="13">
        <v>939</v>
      </c>
      <c r="B946" s="13">
        <v>608</v>
      </c>
      <c r="C946" s="2">
        <v>0</v>
      </c>
      <c r="D946" s="13">
        <v>0</v>
      </c>
      <c r="E946" s="9">
        <v>0</v>
      </c>
      <c r="F946" s="9">
        <v>0</v>
      </c>
      <c r="G946" s="9">
        <v>0</v>
      </c>
      <c r="H946" s="10">
        <v>0</v>
      </c>
      <c r="I946" s="13">
        <v>0</v>
      </c>
      <c r="J946" s="112">
        <v>0</v>
      </c>
      <c r="K946" s="381">
        <v>0</v>
      </c>
      <c r="L946" s="381"/>
      <c r="M946" s="8">
        <v>0</v>
      </c>
    </row>
    <row r="947" spans="1:13" x14ac:dyDescent="0.2">
      <c r="A947" s="13">
        <v>940</v>
      </c>
      <c r="B947" s="13">
        <v>609</v>
      </c>
      <c r="C947" s="2">
        <v>0</v>
      </c>
      <c r="D947" s="13">
        <v>0</v>
      </c>
      <c r="E947" s="9">
        <v>0</v>
      </c>
      <c r="F947" s="9">
        <v>0</v>
      </c>
      <c r="G947" s="9">
        <v>0</v>
      </c>
      <c r="H947" s="10">
        <v>0</v>
      </c>
      <c r="I947" s="13">
        <v>0</v>
      </c>
      <c r="J947" s="112">
        <v>0</v>
      </c>
      <c r="K947" s="381">
        <v>0</v>
      </c>
      <c r="L947" s="381"/>
      <c r="M947" s="8">
        <v>0</v>
      </c>
    </row>
    <row r="948" spans="1:13" x14ac:dyDescent="0.2">
      <c r="A948" s="13">
        <v>941</v>
      </c>
      <c r="B948" s="13">
        <v>610</v>
      </c>
      <c r="C948" s="2">
        <v>0</v>
      </c>
      <c r="D948" s="13">
        <v>0</v>
      </c>
      <c r="E948" s="9">
        <v>0</v>
      </c>
      <c r="F948" s="9">
        <v>0</v>
      </c>
      <c r="G948" s="9">
        <v>0</v>
      </c>
      <c r="H948" s="10">
        <v>0</v>
      </c>
      <c r="I948" s="13">
        <v>0</v>
      </c>
      <c r="J948" s="112">
        <v>0</v>
      </c>
      <c r="K948" s="381">
        <v>0</v>
      </c>
      <c r="L948" s="381"/>
      <c r="M948" s="8">
        <v>0</v>
      </c>
    </row>
    <row r="949" spans="1:13" x14ac:dyDescent="0.2">
      <c r="A949" s="13">
        <v>942</v>
      </c>
      <c r="B949" s="13">
        <v>611</v>
      </c>
      <c r="C949" s="2">
        <v>0</v>
      </c>
      <c r="D949" s="13">
        <v>0</v>
      </c>
      <c r="E949" s="9">
        <v>0</v>
      </c>
      <c r="F949" s="9">
        <v>0</v>
      </c>
      <c r="G949" s="9">
        <v>0</v>
      </c>
      <c r="H949" s="10">
        <v>0</v>
      </c>
      <c r="I949" s="13">
        <v>0</v>
      </c>
      <c r="J949" s="112">
        <v>0</v>
      </c>
      <c r="K949" s="381">
        <v>0</v>
      </c>
      <c r="L949" s="381"/>
      <c r="M949" s="8">
        <v>0</v>
      </c>
    </row>
    <row r="950" spans="1:13" x14ac:dyDescent="0.2">
      <c r="A950" s="13">
        <v>943</v>
      </c>
      <c r="B950" s="13">
        <v>612</v>
      </c>
      <c r="C950" s="2">
        <v>0</v>
      </c>
      <c r="D950" s="13">
        <v>0</v>
      </c>
      <c r="E950" s="9">
        <v>0</v>
      </c>
      <c r="F950" s="9">
        <v>0</v>
      </c>
      <c r="G950" s="9">
        <v>0</v>
      </c>
      <c r="H950" s="10">
        <v>0</v>
      </c>
      <c r="I950" s="13">
        <v>0</v>
      </c>
      <c r="J950" s="112">
        <v>0</v>
      </c>
      <c r="K950" s="381">
        <v>0</v>
      </c>
      <c r="L950" s="381"/>
      <c r="M950" s="8">
        <v>0</v>
      </c>
    </row>
    <row r="951" spans="1:13" x14ac:dyDescent="0.2">
      <c r="A951" s="13">
        <v>944</v>
      </c>
      <c r="B951" s="13">
        <v>613</v>
      </c>
      <c r="C951" s="2">
        <v>0</v>
      </c>
      <c r="D951" s="13">
        <v>0</v>
      </c>
      <c r="E951" s="9">
        <v>0</v>
      </c>
      <c r="F951" s="9">
        <v>0</v>
      </c>
      <c r="G951" s="9">
        <v>0</v>
      </c>
      <c r="H951" s="10">
        <v>0</v>
      </c>
      <c r="I951" s="13">
        <v>0</v>
      </c>
      <c r="J951" s="112">
        <v>0</v>
      </c>
      <c r="K951" s="381">
        <v>0</v>
      </c>
      <c r="L951" s="381"/>
      <c r="M951" s="8">
        <v>0</v>
      </c>
    </row>
    <row r="952" spans="1:13" x14ac:dyDescent="0.2">
      <c r="A952" s="13">
        <v>945</v>
      </c>
      <c r="B952" s="13">
        <v>614</v>
      </c>
      <c r="C952" s="2">
        <v>0</v>
      </c>
      <c r="D952" s="13">
        <v>0</v>
      </c>
      <c r="E952" s="9">
        <v>0</v>
      </c>
      <c r="F952" s="9">
        <v>0</v>
      </c>
      <c r="G952" s="9">
        <v>0</v>
      </c>
      <c r="H952" s="10">
        <v>0</v>
      </c>
      <c r="I952" s="13">
        <v>0</v>
      </c>
      <c r="J952" s="112">
        <v>0</v>
      </c>
      <c r="K952" s="381">
        <v>0</v>
      </c>
      <c r="L952" s="381"/>
      <c r="M952" s="8">
        <v>0</v>
      </c>
    </row>
    <row r="953" spans="1:13" x14ac:dyDescent="0.2">
      <c r="A953" s="13">
        <v>946</v>
      </c>
      <c r="B953" s="13">
        <v>615</v>
      </c>
      <c r="C953" s="2">
        <v>0</v>
      </c>
      <c r="D953" s="13">
        <v>0</v>
      </c>
      <c r="E953" s="9">
        <v>0</v>
      </c>
      <c r="F953" s="9">
        <v>0</v>
      </c>
      <c r="G953" s="9">
        <v>0</v>
      </c>
      <c r="H953" s="10">
        <v>0</v>
      </c>
      <c r="I953" s="13">
        <v>0</v>
      </c>
      <c r="J953" s="112">
        <v>0</v>
      </c>
      <c r="K953" s="381">
        <v>0</v>
      </c>
      <c r="L953" s="381"/>
      <c r="M953" s="8">
        <v>0</v>
      </c>
    </row>
    <row r="954" spans="1:13" x14ac:dyDescent="0.2">
      <c r="A954" s="13">
        <v>947</v>
      </c>
      <c r="B954" s="13">
        <v>616</v>
      </c>
      <c r="C954" s="2">
        <v>0</v>
      </c>
      <c r="D954" s="13">
        <v>0</v>
      </c>
      <c r="E954" s="9">
        <v>0</v>
      </c>
      <c r="F954" s="9">
        <v>0</v>
      </c>
      <c r="G954" s="9">
        <v>0</v>
      </c>
      <c r="H954" s="10">
        <v>0</v>
      </c>
      <c r="I954" s="13">
        <v>0</v>
      </c>
      <c r="J954" s="112">
        <v>0</v>
      </c>
      <c r="K954" s="381">
        <v>0</v>
      </c>
      <c r="L954" s="381"/>
      <c r="M954" s="8">
        <v>0</v>
      </c>
    </row>
    <row r="955" spans="1:13" x14ac:dyDescent="0.2">
      <c r="A955" s="13">
        <v>948</v>
      </c>
      <c r="B955" s="13">
        <v>617</v>
      </c>
      <c r="C955" s="2">
        <v>0</v>
      </c>
      <c r="D955" s="13">
        <v>0</v>
      </c>
      <c r="E955" s="9">
        <v>0</v>
      </c>
      <c r="F955" s="9">
        <v>0</v>
      </c>
      <c r="G955" s="9">
        <v>0</v>
      </c>
      <c r="H955" s="10">
        <v>0</v>
      </c>
      <c r="I955" s="13">
        <v>0</v>
      </c>
      <c r="J955" s="112">
        <v>0</v>
      </c>
      <c r="K955" s="381">
        <v>0</v>
      </c>
      <c r="L955" s="381"/>
      <c r="M955" s="8">
        <v>0</v>
      </c>
    </row>
    <row r="956" spans="1:13" x14ac:dyDescent="0.2">
      <c r="A956" s="13">
        <v>949</v>
      </c>
      <c r="B956" s="13">
        <v>618</v>
      </c>
      <c r="C956" s="2">
        <v>0</v>
      </c>
      <c r="D956" s="13">
        <v>0</v>
      </c>
      <c r="E956" s="9">
        <v>0</v>
      </c>
      <c r="F956" s="9">
        <v>0</v>
      </c>
      <c r="G956" s="9">
        <v>0</v>
      </c>
      <c r="H956" s="10">
        <v>0</v>
      </c>
      <c r="I956" s="13">
        <v>0</v>
      </c>
      <c r="J956" s="112">
        <v>0</v>
      </c>
      <c r="K956" s="381">
        <v>0</v>
      </c>
      <c r="L956" s="381"/>
      <c r="M956" s="8">
        <v>0</v>
      </c>
    </row>
    <row r="957" spans="1:13" x14ac:dyDescent="0.2">
      <c r="A957" s="13">
        <v>950</v>
      </c>
      <c r="B957" s="13">
        <v>619</v>
      </c>
      <c r="C957" s="2">
        <v>0</v>
      </c>
      <c r="D957" s="13">
        <v>0</v>
      </c>
      <c r="E957" s="9">
        <v>0</v>
      </c>
      <c r="F957" s="9">
        <v>0</v>
      </c>
      <c r="G957" s="9">
        <v>0</v>
      </c>
      <c r="H957" s="10">
        <v>0</v>
      </c>
      <c r="I957" s="13">
        <v>0</v>
      </c>
      <c r="J957" s="112">
        <v>0</v>
      </c>
      <c r="K957" s="381">
        <v>0</v>
      </c>
      <c r="L957" s="381"/>
      <c r="M957" s="8">
        <v>0</v>
      </c>
    </row>
    <row r="958" spans="1:13" x14ac:dyDescent="0.2">
      <c r="A958" s="13">
        <v>951</v>
      </c>
      <c r="B958" s="13">
        <v>620</v>
      </c>
      <c r="C958" s="2">
        <v>0</v>
      </c>
      <c r="D958" s="13">
        <v>0</v>
      </c>
      <c r="E958" s="9">
        <v>0</v>
      </c>
      <c r="F958" s="9">
        <v>0</v>
      </c>
      <c r="G958" s="9">
        <v>0</v>
      </c>
      <c r="H958" s="10">
        <v>0</v>
      </c>
      <c r="I958" s="13">
        <v>0</v>
      </c>
      <c r="J958" s="112">
        <v>0</v>
      </c>
      <c r="K958" s="381">
        <v>0</v>
      </c>
      <c r="L958" s="381"/>
      <c r="M958" s="8">
        <v>0</v>
      </c>
    </row>
    <row r="959" spans="1:13" x14ac:dyDescent="0.2">
      <c r="A959" s="13">
        <v>952</v>
      </c>
      <c r="B959" s="13">
        <v>621</v>
      </c>
      <c r="C959" s="2">
        <v>0</v>
      </c>
      <c r="D959" s="13">
        <v>0</v>
      </c>
      <c r="E959" s="9">
        <v>0</v>
      </c>
      <c r="F959" s="9">
        <v>0</v>
      </c>
      <c r="G959" s="9">
        <v>0</v>
      </c>
      <c r="H959" s="10">
        <v>0</v>
      </c>
      <c r="I959" s="13">
        <v>0</v>
      </c>
      <c r="J959" s="112">
        <v>0</v>
      </c>
      <c r="K959" s="381">
        <v>0</v>
      </c>
      <c r="L959" s="381"/>
      <c r="M959" s="8">
        <v>0</v>
      </c>
    </row>
    <row r="960" spans="1:13" x14ac:dyDescent="0.2">
      <c r="A960" s="13">
        <v>953</v>
      </c>
      <c r="B960" s="13">
        <v>622</v>
      </c>
      <c r="C960" s="2">
        <v>0</v>
      </c>
      <c r="D960" s="13">
        <v>0</v>
      </c>
      <c r="E960" s="9">
        <v>0</v>
      </c>
      <c r="F960" s="9">
        <v>0</v>
      </c>
      <c r="G960" s="9">
        <v>0</v>
      </c>
      <c r="H960" s="10">
        <v>0</v>
      </c>
      <c r="I960" s="13">
        <v>0</v>
      </c>
      <c r="J960" s="112">
        <v>0</v>
      </c>
      <c r="K960" s="381">
        <v>0</v>
      </c>
      <c r="L960" s="381"/>
      <c r="M960" s="8">
        <v>0</v>
      </c>
    </row>
    <row r="961" spans="1:13" x14ac:dyDescent="0.2">
      <c r="A961" s="13">
        <v>954</v>
      </c>
      <c r="B961" s="13">
        <v>623</v>
      </c>
      <c r="C961" s="2">
        <v>0</v>
      </c>
      <c r="D961" s="13">
        <v>0</v>
      </c>
      <c r="E961" s="9">
        <v>0</v>
      </c>
      <c r="F961" s="9">
        <v>0</v>
      </c>
      <c r="G961" s="9">
        <v>0</v>
      </c>
      <c r="H961" s="10">
        <v>0</v>
      </c>
      <c r="I961" s="13">
        <v>0</v>
      </c>
      <c r="J961" s="112">
        <v>0</v>
      </c>
      <c r="K961" s="381">
        <v>0</v>
      </c>
      <c r="L961" s="381"/>
      <c r="M961" s="8">
        <v>0</v>
      </c>
    </row>
    <row r="962" spans="1:13" x14ac:dyDescent="0.2">
      <c r="A962" s="13">
        <v>955</v>
      </c>
      <c r="B962" s="13">
        <v>624</v>
      </c>
      <c r="C962" s="2">
        <v>0</v>
      </c>
      <c r="D962" s="13">
        <v>0</v>
      </c>
      <c r="E962" s="9">
        <v>0</v>
      </c>
      <c r="F962" s="9">
        <v>0</v>
      </c>
      <c r="G962" s="9">
        <v>0</v>
      </c>
      <c r="H962" s="10">
        <v>0</v>
      </c>
      <c r="I962" s="13">
        <v>0</v>
      </c>
      <c r="J962" s="112">
        <v>0</v>
      </c>
      <c r="K962" s="381">
        <v>0</v>
      </c>
      <c r="L962" s="381"/>
      <c r="M962" s="8">
        <v>0</v>
      </c>
    </row>
    <row r="963" spans="1:13" x14ac:dyDescent="0.2">
      <c r="A963" s="13">
        <v>956</v>
      </c>
      <c r="B963" s="13">
        <v>625</v>
      </c>
      <c r="C963" s="2">
        <v>0</v>
      </c>
      <c r="D963" s="13">
        <v>0</v>
      </c>
      <c r="E963" s="9">
        <v>0</v>
      </c>
      <c r="F963" s="9">
        <v>0</v>
      </c>
      <c r="G963" s="9">
        <v>0</v>
      </c>
      <c r="H963" s="10">
        <v>0</v>
      </c>
      <c r="I963" s="13">
        <v>0</v>
      </c>
      <c r="J963" s="112">
        <v>0</v>
      </c>
      <c r="K963" s="381">
        <v>0</v>
      </c>
      <c r="L963" s="381"/>
      <c r="M963" s="8">
        <v>0</v>
      </c>
    </row>
    <row r="964" spans="1:13" x14ac:dyDescent="0.2">
      <c r="A964" s="13">
        <v>957</v>
      </c>
      <c r="B964" s="13">
        <v>626</v>
      </c>
      <c r="C964" s="2">
        <v>0</v>
      </c>
      <c r="D964" s="13">
        <v>0</v>
      </c>
      <c r="E964" s="9">
        <v>0</v>
      </c>
      <c r="F964" s="9">
        <v>0</v>
      </c>
      <c r="G964" s="9">
        <v>0</v>
      </c>
      <c r="H964" s="10">
        <v>0</v>
      </c>
      <c r="I964" s="13">
        <v>0</v>
      </c>
      <c r="J964" s="112">
        <v>0</v>
      </c>
      <c r="K964" s="381">
        <v>0</v>
      </c>
      <c r="L964" s="381"/>
      <c r="M964" s="8">
        <v>0</v>
      </c>
    </row>
    <row r="965" spans="1:13" x14ac:dyDescent="0.2">
      <c r="A965" s="13">
        <v>958</v>
      </c>
      <c r="B965" s="13">
        <v>627</v>
      </c>
      <c r="C965" s="2">
        <v>0</v>
      </c>
      <c r="D965" s="13">
        <v>0</v>
      </c>
      <c r="E965" s="9">
        <v>0</v>
      </c>
      <c r="F965" s="9">
        <v>0</v>
      </c>
      <c r="G965" s="9">
        <v>0</v>
      </c>
      <c r="H965" s="10">
        <v>0</v>
      </c>
      <c r="I965" s="13">
        <v>0</v>
      </c>
      <c r="J965" s="112">
        <v>0</v>
      </c>
      <c r="K965" s="381">
        <v>0</v>
      </c>
      <c r="L965" s="381"/>
      <c r="M965" s="8">
        <v>0</v>
      </c>
    </row>
    <row r="966" spans="1:13" x14ac:dyDescent="0.2">
      <c r="A966" s="13">
        <v>959</v>
      </c>
      <c r="B966" s="13">
        <v>628</v>
      </c>
      <c r="C966" s="2">
        <v>0</v>
      </c>
      <c r="D966" s="13">
        <v>0</v>
      </c>
      <c r="E966" s="9">
        <v>0</v>
      </c>
      <c r="F966" s="9">
        <v>0</v>
      </c>
      <c r="G966" s="9">
        <v>0</v>
      </c>
      <c r="H966" s="10">
        <v>0</v>
      </c>
      <c r="I966" s="13">
        <v>0</v>
      </c>
      <c r="J966" s="112">
        <v>0</v>
      </c>
      <c r="K966" s="381">
        <v>0</v>
      </c>
      <c r="L966" s="381"/>
      <c r="M966" s="8">
        <v>0</v>
      </c>
    </row>
    <row r="967" spans="1:13" x14ac:dyDescent="0.2">
      <c r="A967" s="13">
        <v>960</v>
      </c>
      <c r="B967" s="13">
        <v>629</v>
      </c>
      <c r="C967" s="2">
        <v>0</v>
      </c>
      <c r="D967" s="13">
        <v>0</v>
      </c>
      <c r="E967" s="9">
        <v>0</v>
      </c>
      <c r="F967" s="9">
        <v>0</v>
      </c>
      <c r="G967" s="9">
        <v>0</v>
      </c>
      <c r="H967" s="10">
        <v>0</v>
      </c>
      <c r="I967" s="13">
        <v>0</v>
      </c>
      <c r="J967" s="112">
        <v>0</v>
      </c>
      <c r="K967" s="381">
        <v>0</v>
      </c>
      <c r="L967" s="381"/>
      <c r="M967" s="8">
        <v>0</v>
      </c>
    </row>
  </sheetData>
  <mergeCells count="9">
    <mergeCell ref="I1:I2"/>
    <mergeCell ref="J1:J2"/>
    <mergeCell ref="K1:K2"/>
    <mergeCell ref="A1:A2"/>
    <mergeCell ref="C1:C2"/>
    <mergeCell ref="D1:D2"/>
    <mergeCell ref="E1:E2"/>
    <mergeCell ref="F1:F2"/>
    <mergeCell ref="G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F718"/>
  <sheetViews>
    <sheetView showZeros="0" workbookViewId="0">
      <pane ySplit="5" topLeftCell="A6" activePane="bottomLeft" state="frozen"/>
      <selection pane="bottomLeft" activeCell="J8" sqref="J8"/>
    </sheetView>
  </sheetViews>
  <sheetFormatPr defaultRowHeight="12.75" x14ac:dyDescent="0.2"/>
  <cols>
    <col min="1" max="1" width="5.85546875" style="93" customWidth="1"/>
    <col min="2" max="2" width="4.42578125" style="93" hidden="1" customWidth="1"/>
    <col min="3" max="3" width="34.5703125" style="93" customWidth="1"/>
    <col min="4" max="4" width="12.140625" style="96" customWidth="1"/>
    <col min="5" max="5" width="11" style="298" customWidth="1"/>
    <col min="6" max="6" width="16.28515625" style="298" customWidth="1"/>
    <col min="7" max="16384" width="9.140625" style="93"/>
  </cols>
  <sheetData>
    <row r="2" spans="1:6" ht="66.75" customHeight="1" x14ac:dyDescent="0.2">
      <c r="A2" s="424" t="s">
        <v>1051</v>
      </c>
      <c r="B2" s="424"/>
      <c r="C2" s="424"/>
      <c r="D2" s="424"/>
      <c r="E2" s="424"/>
      <c r="F2" s="424"/>
    </row>
    <row r="4" spans="1:6" ht="12.75" customHeight="1" x14ac:dyDescent="0.2">
      <c r="A4" s="417" t="s">
        <v>0</v>
      </c>
      <c r="B4" s="366"/>
      <c r="C4" s="417" t="s">
        <v>38</v>
      </c>
      <c r="D4" s="417" t="s">
        <v>43</v>
      </c>
      <c r="E4" s="450" t="s">
        <v>41</v>
      </c>
      <c r="F4" s="450" t="s">
        <v>40</v>
      </c>
    </row>
    <row r="5" spans="1:6" ht="38.25" customHeight="1" x14ac:dyDescent="0.2">
      <c r="A5" s="417"/>
      <c r="B5" s="366"/>
      <c r="C5" s="417"/>
      <c r="D5" s="417"/>
      <c r="E5" s="450"/>
      <c r="F5" s="450"/>
    </row>
    <row r="6" spans="1:6" ht="38.25" x14ac:dyDescent="0.2">
      <c r="A6" s="366" t="s">
        <v>195</v>
      </c>
      <c r="B6" s="366"/>
      <c r="C6" s="100" t="s">
        <v>1882</v>
      </c>
      <c r="D6" s="366">
        <v>0</v>
      </c>
      <c r="E6" s="101">
        <v>0</v>
      </c>
      <c r="F6" s="101">
        <v>0</v>
      </c>
    </row>
    <row r="7" spans="1:6" ht="25.5" x14ac:dyDescent="0.2">
      <c r="A7" s="107">
        <f>+SUBTOTAL(103,$B7:B$7)</f>
        <v>1</v>
      </c>
      <c r="B7" s="107" t="s">
        <v>1083</v>
      </c>
      <c r="C7" s="108" t="s">
        <v>1974</v>
      </c>
      <c r="D7" s="107" t="s">
        <v>50</v>
      </c>
      <c r="E7" s="109">
        <v>0</v>
      </c>
      <c r="F7" s="109">
        <v>29.82</v>
      </c>
    </row>
    <row r="8" spans="1:6" ht="25.5" x14ac:dyDescent="0.2">
      <c r="A8" s="107">
        <f>+SUBTOTAL(103,$B$7:B8)</f>
        <v>2</v>
      </c>
      <c r="B8" s="107" t="s">
        <v>1083</v>
      </c>
      <c r="C8" s="108" t="s">
        <v>1974</v>
      </c>
      <c r="D8" s="107" t="s">
        <v>70</v>
      </c>
      <c r="E8" s="109">
        <v>0</v>
      </c>
      <c r="F8" s="109">
        <v>6.18</v>
      </c>
    </row>
    <row r="9" spans="1:6" ht="25.5" x14ac:dyDescent="0.2">
      <c r="A9" s="107">
        <f>+SUBTOTAL(103,$B$7:B9)</f>
        <v>3</v>
      </c>
      <c r="B9" s="107" t="s">
        <v>1083</v>
      </c>
      <c r="C9" s="108" t="s">
        <v>1975</v>
      </c>
      <c r="D9" s="107" t="s">
        <v>70</v>
      </c>
      <c r="E9" s="109">
        <v>0</v>
      </c>
      <c r="F9" s="109">
        <v>20</v>
      </c>
    </row>
    <row r="10" spans="1:6" s="72" customFormat="1" ht="38.25" x14ac:dyDescent="0.2">
      <c r="A10" s="107">
        <f>+SUBTOTAL(103,$B$7:B10)</f>
        <v>4</v>
      </c>
      <c r="B10" s="107" t="s">
        <v>1083</v>
      </c>
      <c r="C10" s="108" t="s">
        <v>160</v>
      </c>
      <c r="D10" s="107" t="s">
        <v>1026</v>
      </c>
      <c r="E10" s="109">
        <v>0</v>
      </c>
      <c r="F10" s="109">
        <v>2.5</v>
      </c>
    </row>
    <row r="11" spans="1:6" s="72" customFormat="1" x14ac:dyDescent="0.2">
      <c r="A11" s="107">
        <f>+SUBTOTAL(103,$B$7:B11)</f>
        <v>5</v>
      </c>
      <c r="B11" s="107" t="s">
        <v>1083</v>
      </c>
      <c r="C11" s="108" t="s">
        <v>462</v>
      </c>
      <c r="D11" s="107" t="s">
        <v>53</v>
      </c>
      <c r="E11" s="109">
        <v>0</v>
      </c>
      <c r="F11" s="109">
        <v>0</v>
      </c>
    </row>
    <row r="12" spans="1:6" s="72" customFormat="1" x14ac:dyDescent="0.2">
      <c r="A12" s="107">
        <f>+SUBTOTAL(103,$B$7:B12)</f>
        <v>6</v>
      </c>
      <c r="B12" s="107" t="s">
        <v>1083</v>
      </c>
      <c r="C12" s="108" t="s">
        <v>463</v>
      </c>
      <c r="D12" s="107" t="s">
        <v>53</v>
      </c>
      <c r="E12" s="109">
        <v>0</v>
      </c>
      <c r="F12" s="109">
        <v>0</v>
      </c>
    </row>
    <row r="13" spans="1:6" x14ac:dyDescent="0.2">
      <c r="A13" s="107">
        <f>+SUBTOTAL(103,$B$7:B13)</f>
        <v>7</v>
      </c>
      <c r="B13" s="107" t="s">
        <v>1083</v>
      </c>
      <c r="C13" s="108" t="s">
        <v>464</v>
      </c>
      <c r="D13" s="107" t="s">
        <v>53</v>
      </c>
      <c r="E13" s="109">
        <v>0</v>
      </c>
      <c r="F13" s="109">
        <v>0</v>
      </c>
    </row>
    <row r="14" spans="1:6" s="72" customFormat="1" x14ac:dyDescent="0.2">
      <c r="A14" s="107">
        <f>+SUBTOTAL(103,$B$7:B14)</f>
        <v>8</v>
      </c>
      <c r="B14" s="107" t="s">
        <v>1083</v>
      </c>
      <c r="C14" s="108" t="s">
        <v>465</v>
      </c>
      <c r="D14" s="107" t="s">
        <v>48</v>
      </c>
      <c r="E14" s="109">
        <v>0</v>
      </c>
      <c r="F14" s="109">
        <v>0</v>
      </c>
    </row>
    <row r="15" spans="1:6" s="113" customFormat="1" x14ac:dyDescent="0.2">
      <c r="A15" s="107">
        <f>+SUBTOTAL(103,$B$7:B15)</f>
        <v>9</v>
      </c>
      <c r="B15" s="107" t="s">
        <v>1083</v>
      </c>
      <c r="C15" s="108" t="s">
        <v>466</v>
      </c>
      <c r="D15" s="107" t="s">
        <v>48</v>
      </c>
      <c r="E15" s="109">
        <v>0</v>
      </c>
      <c r="F15" s="109">
        <v>0</v>
      </c>
    </row>
    <row r="16" spans="1:6" s="113" customFormat="1" x14ac:dyDescent="0.2">
      <c r="A16" s="107">
        <f>+SUBTOTAL(103,$B$7:B16)</f>
        <v>10</v>
      </c>
      <c r="B16" s="107" t="s">
        <v>1083</v>
      </c>
      <c r="C16" s="108" t="s">
        <v>467</v>
      </c>
      <c r="D16" s="107" t="s">
        <v>48</v>
      </c>
      <c r="E16" s="109">
        <v>0</v>
      </c>
      <c r="F16" s="109">
        <v>0</v>
      </c>
    </row>
    <row r="17" spans="1:6" s="113" customFormat="1" x14ac:dyDescent="0.2">
      <c r="A17" s="107">
        <f>+SUBTOTAL(103,$B$7:B17)</f>
        <v>11</v>
      </c>
      <c r="B17" s="107" t="s">
        <v>1083</v>
      </c>
      <c r="C17" s="108" t="s">
        <v>468</v>
      </c>
      <c r="D17" s="107" t="s">
        <v>52</v>
      </c>
      <c r="E17" s="109">
        <v>0</v>
      </c>
      <c r="F17" s="109">
        <v>0</v>
      </c>
    </row>
    <row r="18" spans="1:6" x14ac:dyDescent="0.2">
      <c r="A18" s="107">
        <f>+SUBTOTAL(103,$B$7:B18)</f>
        <v>12</v>
      </c>
      <c r="B18" s="107" t="s">
        <v>1083</v>
      </c>
      <c r="C18" s="108" t="s">
        <v>469</v>
      </c>
      <c r="D18" s="107" t="s">
        <v>62</v>
      </c>
      <c r="E18" s="109">
        <v>0</v>
      </c>
      <c r="F18" s="109">
        <v>0</v>
      </c>
    </row>
    <row r="19" spans="1:6" x14ac:dyDescent="0.2">
      <c r="A19" s="107">
        <f>+SUBTOTAL(103,$B$7:B19)</f>
        <v>13</v>
      </c>
      <c r="B19" s="107" t="s">
        <v>1083</v>
      </c>
      <c r="C19" s="108" t="s">
        <v>470</v>
      </c>
      <c r="D19" s="107" t="s">
        <v>62</v>
      </c>
      <c r="E19" s="109">
        <v>0</v>
      </c>
      <c r="F19" s="109">
        <v>0</v>
      </c>
    </row>
    <row r="20" spans="1:6" x14ac:dyDescent="0.2">
      <c r="A20" s="107">
        <f>+SUBTOTAL(103,$B$7:B20)</f>
        <v>14</v>
      </c>
      <c r="B20" s="107" t="s">
        <v>1083</v>
      </c>
      <c r="C20" s="108" t="s">
        <v>471</v>
      </c>
      <c r="D20" s="107">
        <v>0</v>
      </c>
      <c r="E20" s="109">
        <v>0</v>
      </c>
      <c r="F20" s="109">
        <v>0</v>
      </c>
    </row>
    <row r="21" spans="1:6" ht="38.25" x14ac:dyDescent="0.2">
      <c r="A21" s="107">
        <f>+SUBTOTAL(103,$B$7:B21)</f>
        <v>15</v>
      </c>
      <c r="B21" s="107" t="s">
        <v>1083</v>
      </c>
      <c r="C21" s="108" t="s">
        <v>444</v>
      </c>
      <c r="D21" s="107" t="s">
        <v>1018</v>
      </c>
      <c r="E21" s="109">
        <v>0</v>
      </c>
      <c r="F21" s="109">
        <v>2</v>
      </c>
    </row>
    <row r="22" spans="1:6" ht="25.5" x14ac:dyDescent="0.2">
      <c r="A22" s="107">
        <f>+SUBTOTAL(103,$B$7:B22)</f>
        <v>16</v>
      </c>
      <c r="B22" s="107" t="s">
        <v>1083</v>
      </c>
      <c r="C22" s="108" t="s">
        <v>77</v>
      </c>
      <c r="D22" s="107" t="s">
        <v>1022</v>
      </c>
      <c r="E22" s="109">
        <v>0</v>
      </c>
      <c r="F22" s="109">
        <v>7.4</v>
      </c>
    </row>
    <row r="23" spans="1:6" ht="25.5" x14ac:dyDescent="0.2">
      <c r="A23" s="107">
        <f>+SUBTOTAL(103,$B$7:B23)</f>
        <v>17</v>
      </c>
      <c r="B23" s="107" t="s">
        <v>1083</v>
      </c>
      <c r="C23" s="108" t="s">
        <v>450</v>
      </c>
      <c r="D23" s="107" t="s">
        <v>47</v>
      </c>
      <c r="E23" s="109">
        <v>0</v>
      </c>
      <c r="F23" s="109">
        <v>3.28</v>
      </c>
    </row>
    <row r="24" spans="1:6" ht="25.5" x14ac:dyDescent="0.2">
      <c r="A24" s="107">
        <f>+SUBTOTAL(103,$B$7:B24)</f>
        <v>18</v>
      </c>
      <c r="B24" s="107" t="s">
        <v>1083</v>
      </c>
      <c r="C24" s="108" t="s">
        <v>512</v>
      </c>
      <c r="D24" s="107" t="s">
        <v>50</v>
      </c>
      <c r="E24" s="109">
        <v>0</v>
      </c>
      <c r="F24" s="109">
        <v>40</v>
      </c>
    </row>
    <row r="25" spans="1:6" x14ac:dyDescent="0.2">
      <c r="A25" s="107">
        <f>+SUBTOTAL(103,$B$7:B25)</f>
        <v>19</v>
      </c>
      <c r="B25" s="107" t="s">
        <v>1083</v>
      </c>
      <c r="C25" s="108" t="s">
        <v>513</v>
      </c>
      <c r="D25" s="107" t="s">
        <v>50</v>
      </c>
      <c r="E25" s="109">
        <v>0</v>
      </c>
      <c r="F25" s="109">
        <v>60</v>
      </c>
    </row>
    <row r="26" spans="1:6" x14ac:dyDescent="0.2">
      <c r="A26" s="107">
        <f>+SUBTOTAL(103,$B$7:B26)</f>
        <v>20</v>
      </c>
      <c r="B26" s="107" t="s">
        <v>1083</v>
      </c>
      <c r="C26" s="108" t="s">
        <v>514</v>
      </c>
      <c r="D26" s="107" t="s">
        <v>47</v>
      </c>
      <c r="E26" s="109">
        <v>0</v>
      </c>
      <c r="F26" s="109">
        <v>60</v>
      </c>
    </row>
    <row r="27" spans="1:6" x14ac:dyDescent="0.2">
      <c r="A27" s="107">
        <f>+SUBTOTAL(103,$B$7:B27)</f>
        <v>21</v>
      </c>
      <c r="B27" s="107" t="s">
        <v>1083</v>
      </c>
      <c r="C27" s="108" t="s">
        <v>515</v>
      </c>
      <c r="D27" s="107" t="s">
        <v>52</v>
      </c>
      <c r="E27" s="109">
        <v>0</v>
      </c>
      <c r="F27" s="109">
        <v>60</v>
      </c>
    </row>
    <row r="28" spans="1:6" x14ac:dyDescent="0.2">
      <c r="A28" s="107">
        <f>+SUBTOTAL(103,$B$7:B28)</f>
        <v>22</v>
      </c>
      <c r="B28" s="107" t="s">
        <v>1083</v>
      </c>
      <c r="C28" s="108" t="s">
        <v>516</v>
      </c>
      <c r="D28" s="107" t="s">
        <v>70</v>
      </c>
      <c r="E28" s="109">
        <v>0</v>
      </c>
      <c r="F28" s="109">
        <v>60</v>
      </c>
    </row>
    <row r="29" spans="1:6" x14ac:dyDescent="0.2">
      <c r="A29" s="107">
        <f>+SUBTOTAL(103,$B$7:B29)</f>
        <v>23</v>
      </c>
      <c r="B29" s="107" t="s">
        <v>1083</v>
      </c>
      <c r="C29" s="108" t="s">
        <v>1885</v>
      </c>
      <c r="D29" s="107" t="s">
        <v>48</v>
      </c>
      <c r="E29" s="109">
        <v>0</v>
      </c>
      <c r="F29" s="109">
        <v>112.29</v>
      </c>
    </row>
    <row r="30" spans="1:6" ht="89.25" x14ac:dyDescent="0.2">
      <c r="A30" s="107">
        <f>+SUBTOTAL(103,$B$7:B30)</f>
        <v>24</v>
      </c>
      <c r="B30" s="107" t="s">
        <v>1083</v>
      </c>
      <c r="C30" s="108" t="s">
        <v>529</v>
      </c>
      <c r="D30" s="107" t="s">
        <v>70</v>
      </c>
      <c r="E30" s="109">
        <v>0</v>
      </c>
      <c r="F30" s="109">
        <v>24.5</v>
      </c>
    </row>
    <row r="31" spans="1:6" s="72" customFormat="1" ht="25.5" x14ac:dyDescent="0.2">
      <c r="A31" s="107">
        <f>+SUBTOTAL(103,$B$7:B31)</f>
        <v>25</v>
      </c>
      <c r="B31" s="107">
        <v>1</v>
      </c>
      <c r="C31" s="108" t="s">
        <v>1052</v>
      </c>
      <c r="D31" s="107"/>
      <c r="E31" s="109"/>
      <c r="F31" s="109"/>
    </row>
    <row r="32" spans="1:6" s="72" customFormat="1" x14ac:dyDescent="0.2">
      <c r="A32" s="67" t="s">
        <v>206</v>
      </c>
      <c r="B32" s="67"/>
      <c r="C32" s="68" t="s">
        <v>136</v>
      </c>
      <c r="D32" s="67" t="s">
        <v>53</v>
      </c>
      <c r="E32" s="62">
        <v>0</v>
      </c>
      <c r="F32" s="62">
        <v>8.6300000000000008</v>
      </c>
    </row>
    <row r="33" spans="1:6" s="72" customFormat="1" x14ac:dyDescent="0.2">
      <c r="A33" s="67" t="s">
        <v>206</v>
      </c>
      <c r="B33" s="67"/>
      <c r="C33" s="68" t="s">
        <v>136</v>
      </c>
      <c r="D33" s="67" t="s">
        <v>48</v>
      </c>
      <c r="E33" s="62">
        <v>0</v>
      </c>
      <c r="F33" s="62">
        <v>3.32</v>
      </c>
    </row>
    <row r="34" spans="1:6" ht="38.25" x14ac:dyDescent="0.2">
      <c r="A34" s="107">
        <f>+SUBTOTAL(103,$B$7:B34)</f>
        <v>26</v>
      </c>
      <c r="B34" s="107" t="s">
        <v>1083</v>
      </c>
      <c r="C34" s="108" t="s">
        <v>54</v>
      </c>
      <c r="D34" s="107" t="s">
        <v>1022</v>
      </c>
      <c r="E34" s="109">
        <v>0</v>
      </c>
      <c r="F34" s="109">
        <v>6.4</v>
      </c>
    </row>
    <row r="35" spans="1:6" ht="25.5" x14ac:dyDescent="0.2">
      <c r="A35" s="107">
        <f>+SUBTOTAL(103,$B$7:B35)</f>
        <v>27</v>
      </c>
      <c r="B35" s="107" t="s">
        <v>1083</v>
      </c>
      <c r="C35" s="108" t="s">
        <v>199</v>
      </c>
      <c r="D35" s="107" t="s">
        <v>53</v>
      </c>
      <c r="E35" s="109">
        <v>0</v>
      </c>
      <c r="F35" s="109">
        <v>150</v>
      </c>
    </row>
    <row r="36" spans="1:6" s="113" customFormat="1" x14ac:dyDescent="0.2">
      <c r="A36" s="107">
        <f>+SUBTOTAL(103,$B$7:B36)</f>
        <v>28</v>
      </c>
      <c r="B36" s="107" t="s">
        <v>1083</v>
      </c>
      <c r="C36" s="108" t="s">
        <v>196</v>
      </c>
      <c r="D36" s="107" t="s">
        <v>53</v>
      </c>
      <c r="E36" s="109">
        <v>13.11</v>
      </c>
      <c r="F36" s="109">
        <v>286.89</v>
      </c>
    </row>
    <row r="37" spans="1:6" x14ac:dyDescent="0.2">
      <c r="A37" s="107">
        <f>+SUBTOTAL(103,$B$7:B37)</f>
        <v>29</v>
      </c>
      <c r="B37" s="107" t="s">
        <v>1083</v>
      </c>
      <c r="C37" s="108" t="s">
        <v>198</v>
      </c>
      <c r="D37" s="107" t="s">
        <v>48</v>
      </c>
      <c r="E37" s="109">
        <v>24.21</v>
      </c>
      <c r="F37" s="109">
        <v>33.46</v>
      </c>
    </row>
    <row r="38" spans="1:6" ht="25.5" x14ac:dyDescent="0.2">
      <c r="A38" s="107">
        <f>+SUBTOTAL(103,$B$7:B38)</f>
        <v>30</v>
      </c>
      <c r="B38" s="107" t="s">
        <v>1083</v>
      </c>
      <c r="C38" s="108" t="s">
        <v>1880</v>
      </c>
      <c r="D38" s="107">
        <v>0</v>
      </c>
      <c r="E38" s="109">
        <v>0</v>
      </c>
      <c r="F38" s="109">
        <v>0</v>
      </c>
    </row>
    <row r="39" spans="1:6" s="72" customFormat="1" x14ac:dyDescent="0.2">
      <c r="A39" s="67" t="s">
        <v>206</v>
      </c>
      <c r="B39" s="67"/>
      <c r="C39" s="68" t="s">
        <v>143</v>
      </c>
      <c r="D39" s="67" t="s">
        <v>48</v>
      </c>
      <c r="E39" s="62">
        <v>0</v>
      </c>
      <c r="F39" s="62">
        <v>8.7899999999999991</v>
      </c>
    </row>
    <row r="40" spans="1:6" s="72" customFormat="1" x14ac:dyDescent="0.2">
      <c r="A40" s="67" t="s">
        <v>206</v>
      </c>
      <c r="B40" s="67"/>
      <c r="C40" s="68" t="s">
        <v>141</v>
      </c>
      <c r="D40" s="67" t="s">
        <v>48</v>
      </c>
      <c r="E40" s="62">
        <v>0</v>
      </c>
      <c r="F40" s="62">
        <v>2.52</v>
      </c>
    </row>
    <row r="41" spans="1:6" s="72" customFormat="1" ht="25.5" x14ac:dyDescent="0.2">
      <c r="A41" s="67" t="s">
        <v>206</v>
      </c>
      <c r="B41" s="67"/>
      <c r="C41" s="68" t="s">
        <v>202</v>
      </c>
      <c r="D41" s="67" t="s">
        <v>48</v>
      </c>
      <c r="E41" s="62">
        <v>0</v>
      </c>
      <c r="F41" s="62">
        <v>2.42</v>
      </c>
    </row>
    <row r="42" spans="1:6" s="72" customFormat="1" ht="38.25" x14ac:dyDescent="0.2">
      <c r="A42" s="67" t="s">
        <v>206</v>
      </c>
      <c r="B42" s="67"/>
      <c r="C42" s="68" t="s">
        <v>201</v>
      </c>
      <c r="D42" s="67" t="s">
        <v>48</v>
      </c>
      <c r="E42" s="62">
        <v>0</v>
      </c>
      <c r="F42" s="62">
        <v>4.6399999999999997</v>
      </c>
    </row>
    <row r="43" spans="1:6" s="72" customFormat="1" x14ac:dyDescent="0.2">
      <c r="A43" s="67" t="s">
        <v>206</v>
      </c>
      <c r="B43" s="67"/>
      <c r="C43" s="68" t="s">
        <v>144</v>
      </c>
      <c r="D43" s="67" t="s">
        <v>48</v>
      </c>
      <c r="E43" s="62">
        <v>0</v>
      </c>
      <c r="F43" s="62">
        <v>5.89</v>
      </c>
    </row>
    <row r="44" spans="1:6" s="72" customFormat="1" x14ac:dyDescent="0.2">
      <c r="A44" s="67" t="s">
        <v>206</v>
      </c>
      <c r="B44" s="67"/>
      <c r="C44" s="68" t="s">
        <v>142</v>
      </c>
      <c r="D44" s="67" t="s">
        <v>48</v>
      </c>
      <c r="E44" s="62">
        <v>0</v>
      </c>
      <c r="F44" s="62">
        <v>2.52</v>
      </c>
    </row>
    <row r="45" spans="1:6" s="72" customFormat="1" x14ac:dyDescent="0.2">
      <c r="A45" s="67" t="s">
        <v>206</v>
      </c>
      <c r="B45" s="67"/>
      <c r="C45" s="68" t="s">
        <v>139</v>
      </c>
      <c r="D45" s="67" t="s">
        <v>48</v>
      </c>
      <c r="E45" s="62">
        <v>0</v>
      </c>
      <c r="F45" s="62">
        <v>1.56</v>
      </c>
    </row>
    <row r="46" spans="1:6" s="72" customFormat="1" x14ac:dyDescent="0.2">
      <c r="A46" s="67" t="s">
        <v>206</v>
      </c>
      <c r="B46" s="67"/>
      <c r="C46" s="68" t="s">
        <v>140</v>
      </c>
      <c r="D46" s="67" t="s">
        <v>48</v>
      </c>
      <c r="E46" s="62">
        <v>0</v>
      </c>
      <c r="F46" s="62">
        <v>0.64</v>
      </c>
    </row>
    <row r="47" spans="1:6" ht="25.5" customHeight="1" x14ac:dyDescent="0.2">
      <c r="A47" s="107">
        <f>+SUBTOTAL(103,$B$7:B47)</f>
        <v>31</v>
      </c>
      <c r="B47" s="107" t="s">
        <v>1083</v>
      </c>
      <c r="C47" s="108" t="s">
        <v>137</v>
      </c>
      <c r="D47" s="107" t="s">
        <v>53</v>
      </c>
      <c r="E47" s="109">
        <v>0</v>
      </c>
      <c r="F47" s="109">
        <v>1.1100000000000001</v>
      </c>
    </row>
    <row r="48" spans="1:6" x14ac:dyDescent="0.2">
      <c r="A48" s="107">
        <f>+SUBTOTAL(103,$B$7:B48)</f>
        <v>32</v>
      </c>
      <c r="B48" s="107" t="s">
        <v>1083</v>
      </c>
      <c r="C48" s="108" t="s">
        <v>145</v>
      </c>
      <c r="D48" s="107" t="s">
        <v>48</v>
      </c>
      <c r="E48" s="109">
        <v>0</v>
      </c>
      <c r="F48" s="109">
        <v>13.34</v>
      </c>
    </row>
    <row r="49" spans="1:6" ht="25.5" x14ac:dyDescent="0.2">
      <c r="A49" s="107">
        <f>+SUBTOTAL(103,$B$7:B49)</f>
        <v>33</v>
      </c>
      <c r="B49" s="107" t="s">
        <v>1083</v>
      </c>
      <c r="C49" s="108" t="s">
        <v>1889</v>
      </c>
      <c r="D49" s="107" t="s">
        <v>48</v>
      </c>
      <c r="E49" s="109">
        <v>0</v>
      </c>
      <c r="F49" s="109">
        <v>6.14</v>
      </c>
    </row>
    <row r="50" spans="1:6" x14ac:dyDescent="0.2">
      <c r="A50" s="107">
        <f>+SUBTOTAL(103,$B$7:B50)</f>
        <v>34</v>
      </c>
      <c r="B50" s="107" t="s">
        <v>1083</v>
      </c>
      <c r="C50" s="108" t="s">
        <v>138</v>
      </c>
      <c r="D50" s="107" t="s">
        <v>48</v>
      </c>
      <c r="E50" s="109">
        <v>15.67</v>
      </c>
      <c r="F50" s="109">
        <v>0.83</v>
      </c>
    </row>
    <row r="51" spans="1:6" x14ac:dyDescent="0.2">
      <c r="A51" s="107">
        <f>+SUBTOTAL(103,$B$7:B51)</f>
        <v>35</v>
      </c>
      <c r="B51" s="107" t="s">
        <v>1083</v>
      </c>
      <c r="C51" s="108" t="s">
        <v>146</v>
      </c>
      <c r="D51" s="107" t="s">
        <v>48</v>
      </c>
      <c r="E51" s="109">
        <v>0</v>
      </c>
      <c r="F51" s="109">
        <v>7.88</v>
      </c>
    </row>
    <row r="52" spans="1:6" ht="25.5" x14ac:dyDescent="0.2">
      <c r="A52" s="107">
        <f>+SUBTOTAL(103,$B$7:B52)</f>
        <v>36</v>
      </c>
      <c r="B52" s="107" t="s">
        <v>1083</v>
      </c>
      <c r="C52" s="108" t="s">
        <v>203</v>
      </c>
      <c r="D52" s="107" t="s">
        <v>48</v>
      </c>
      <c r="E52" s="109">
        <v>0</v>
      </c>
      <c r="F52" s="109">
        <v>55.4</v>
      </c>
    </row>
    <row r="53" spans="1:6" ht="25.5" x14ac:dyDescent="0.2">
      <c r="A53" s="107">
        <f>+SUBTOTAL(103,$B$7:B53)</f>
        <v>37</v>
      </c>
      <c r="B53" s="107" t="s">
        <v>1083</v>
      </c>
      <c r="C53" s="108" t="s">
        <v>204</v>
      </c>
      <c r="D53" s="107" t="s">
        <v>48</v>
      </c>
      <c r="E53" s="109">
        <v>0</v>
      </c>
      <c r="F53" s="109">
        <v>25.2</v>
      </c>
    </row>
    <row r="54" spans="1:6" ht="25.5" x14ac:dyDescent="0.2">
      <c r="A54" s="107">
        <f>+SUBTOTAL(103,$B$7:B54)</f>
        <v>38</v>
      </c>
      <c r="B54" s="107" t="s">
        <v>1083</v>
      </c>
      <c r="C54" s="108" t="s">
        <v>205</v>
      </c>
      <c r="D54" s="107" t="s">
        <v>48</v>
      </c>
      <c r="E54" s="109">
        <v>0</v>
      </c>
      <c r="F54" s="109">
        <v>0</v>
      </c>
    </row>
    <row r="55" spans="1:6" s="72" customFormat="1" x14ac:dyDescent="0.2">
      <c r="A55" s="67" t="s">
        <v>206</v>
      </c>
      <c r="B55" s="67"/>
      <c r="C55" s="68" t="s">
        <v>2109</v>
      </c>
      <c r="D55" s="67" t="s">
        <v>48</v>
      </c>
      <c r="E55" s="62">
        <v>0</v>
      </c>
      <c r="F55" s="62">
        <v>8.67</v>
      </c>
    </row>
    <row r="56" spans="1:6" s="72" customFormat="1" x14ac:dyDescent="0.2">
      <c r="A56" s="67" t="s">
        <v>206</v>
      </c>
      <c r="B56" s="67"/>
      <c r="C56" s="68" t="s">
        <v>2110</v>
      </c>
      <c r="D56" s="67" t="s">
        <v>48</v>
      </c>
      <c r="E56" s="62">
        <v>0</v>
      </c>
      <c r="F56" s="62">
        <v>3.39</v>
      </c>
    </row>
    <row r="57" spans="1:6" s="72" customFormat="1" x14ac:dyDescent="0.2">
      <c r="A57" s="67" t="s">
        <v>206</v>
      </c>
      <c r="B57" s="67"/>
      <c r="C57" s="68" t="s">
        <v>1700</v>
      </c>
      <c r="D57" s="67" t="s">
        <v>48</v>
      </c>
      <c r="E57" s="62">
        <v>0</v>
      </c>
      <c r="F57" s="62">
        <v>0.2</v>
      </c>
    </row>
    <row r="58" spans="1:6" s="72" customFormat="1" x14ac:dyDescent="0.2">
      <c r="A58" s="67" t="s">
        <v>206</v>
      </c>
      <c r="B58" s="67"/>
      <c r="C58" s="68" t="s">
        <v>1702</v>
      </c>
      <c r="D58" s="67" t="s">
        <v>48</v>
      </c>
      <c r="E58" s="62">
        <v>0</v>
      </c>
      <c r="F58" s="62">
        <v>0.37</v>
      </c>
    </row>
    <row r="59" spans="1:6" s="72" customFormat="1" x14ac:dyDescent="0.2">
      <c r="A59" s="67" t="s">
        <v>206</v>
      </c>
      <c r="B59" s="67"/>
      <c r="C59" s="68" t="s">
        <v>211</v>
      </c>
      <c r="D59" s="67" t="s">
        <v>48</v>
      </c>
      <c r="E59" s="62">
        <v>0</v>
      </c>
      <c r="F59" s="62">
        <v>0.72</v>
      </c>
    </row>
    <row r="60" spans="1:6" s="117" customFormat="1" ht="13.5" x14ac:dyDescent="0.2">
      <c r="A60" s="67" t="s">
        <v>206</v>
      </c>
      <c r="B60" s="67"/>
      <c r="C60" s="68" t="s">
        <v>2111</v>
      </c>
      <c r="D60" s="67" t="s">
        <v>48</v>
      </c>
      <c r="E60" s="62">
        <v>0</v>
      </c>
      <c r="F60" s="62">
        <v>0.88</v>
      </c>
    </row>
    <row r="61" spans="1:6" s="72" customFormat="1" x14ac:dyDescent="0.2">
      <c r="A61" s="67" t="s">
        <v>206</v>
      </c>
      <c r="B61" s="67"/>
      <c r="C61" s="68" t="s">
        <v>218</v>
      </c>
      <c r="D61" s="67" t="s">
        <v>48</v>
      </c>
      <c r="E61" s="62">
        <v>0</v>
      </c>
      <c r="F61" s="62">
        <v>5.75</v>
      </c>
    </row>
    <row r="62" spans="1:6" s="72" customFormat="1" x14ac:dyDescent="0.2">
      <c r="A62" s="67" t="s">
        <v>206</v>
      </c>
      <c r="B62" s="67"/>
      <c r="C62" s="68" t="s">
        <v>2112</v>
      </c>
      <c r="D62" s="67" t="s">
        <v>48</v>
      </c>
      <c r="E62" s="62">
        <v>0</v>
      </c>
      <c r="F62" s="62">
        <v>7.410000000000001</v>
      </c>
    </row>
    <row r="63" spans="1:6" s="72" customFormat="1" x14ac:dyDescent="0.2">
      <c r="A63" s="67" t="s">
        <v>206</v>
      </c>
      <c r="B63" s="67"/>
      <c r="C63" s="68" t="s">
        <v>2113</v>
      </c>
      <c r="D63" s="67" t="s">
        <v>48</v>
      </c>
      <c r="E63" s="62">
        <v>0</v>
      </c>
      <c r="F63" s="62">
        <v>19.309999999999999</v>
      </c>
    </row>
    <row r="64" spans="1:6" s="72" customFormat="1" ht="25.5" x14ac:dyDescent="0.2">
      <c r="A64" s="67" t="s">
        <v>206</v>
      </c>
      <c r="B64" s="67"/>
      <c r="C64" s="68" t="s">
        <v>212</v>
      </c>
      <c r="D64" s="67" t="s">
        <v>48</v>
      </c>
      <c r="E64" s="62">
        <v>0</v>
      </c>
      <c r="F64" s="62">
        <v>0.18</v>
      </c>
    </row>
    <row r="65" spans="1:6" s="72" customFormat="1" x14ac:dyDescent="0.2">
      <c r="A65" s="67" t="s">
        <v>206</v>
      </c>
      <c r="B65" s="67"/>
      <c r="C65" s="68" t="s">
        <v>1870</v>
      </c>
      <c r="D65" s="67" t="s">
        <v>48</v>
      </c>
      <c r="E65" s="62">
        <v>0</v>
      </c>
      <c r="F65" s="62">
        <v>0.48</v>
      </c>
    </row>
    <row r="66" spans="1:6" s="72" customFormat="1" x14ac:dyDescent="0.2">
      <c r="A66" s="67" t="s">
        <v>206</v>
      </c>
      <c r="B66" s="67"/>
      <c r="C66" s="68" t="s">
        <v>2114</v>
      </c>
      <c r="D66" s="67" t="s">
        <v>48</v>
      </c>
      <c r="E66" s="62">
        <v>0</v>
      </c>
      <c r="F66" s="62">
        <v>0.33000000000000007</v>
      </c>
    </row>
    <row r="67" spans="1:6" ht="51" x14ac:dyDescent="0.2">
      <c r="A67" s="107">
        <f>+SUBTOTAL(103,$B$7:B67)</f>
        <v>39</v>
      </c>
      <c r="B67" s="107" t="s">
        <v>1083</v>
      </c>
      <c r="C67" s="108" t="s">
        <v>1905</v>
      </c>
      <c r="D67" s="107" t="s">
        <v>48</v>
      </c>
      <c r="E67" s="109">
        <v>0</v>
      </c>
      <c r="F67" s="109">
        <v>0.22</v>
      </c>
    </row>
    <row r="68" spans="1:6" s="113" customFormat="1" x14ac:dyDescent="0.2">
      <c r="A68" s="107">
        <f>+SUBTOTAL(103,$B$7:B68)</f>
        <v>40</v>
      </c>
      <c r="B68" s="107" t="s">
        <v>1083</v>
      </c>
      <c r="C68" s="108" t="s">
        <v>219</v>
      </c>
      <c r="D68" s="107" t="s">
        <v>47</v>
      </c>
      <c r="E68" s="109">
        <v>0</v>
      </c>
      <c r="F68" s="109">
        <v>1.4</v>
      </c>
    </row>
    <row r="69" spans="1:6" ht="25.5" x14ac:dyDescent="0.2">
      <c r="A69" s="107">
        <f>+SUBTOTAL(103,$B$7:B69)</f>
        <v>41</v>
      </c>
      <c r="B69" s="107" t="s">
        <v>1083</v>
      </c>
      <c r="C69" s="108" t="s">
        <v>220</v>
      </c>
      <c r="D69" s="107" t="s">
        <v>49</v>
      </c>
      <c r="E69" s="109">
        <v>0</v>
      </c>
      <c r="F69" s="109">
        <v>0.4</v>
      </c>
    </row>
    <row r="70" spans="1:6" s="113" customFormat="1" x14ac:dyDescent="0.2">
      <c r="A70" s="366" t="s">
        <v>221</v>
      </c>
      <c r="B70" s="366"/>
      <c r="C70" s="100" t="s">
        <v>222</v>
      </c>
      <c r="D70" s="366">
        <v>0</v>
      </c>
      <c r="E70" s="101">
        <v>0</v>
      </c>
      <c r="F70" s="101">
        <v>0</v>
      </c>
    </row>
    <row r="71" spans="1:6" ht="38.25" x14ac:dyDescent="0.2">
      <c r="A71" s="107">
        <f>+SUBTOTAL(103,$B$7:B71)</f>
        <v>42</v>
      </c>
      <c r="B71" s="107" t="s">
        <v>1083</v>
      </c>
      <c r="C71" s="108" t="s">
        <v>223</v>
      </c>
      <c r="D71" s="107" t="s">
        <v>49</v>
      </c>
      <c r="E71" s="109">
        <v>0</v>
      </c>
      <c r="F71" s="109">
        <v>0</v>
      </c>
    </row>
    <row r="72" spans="1:6" s="72" customFormat="1" x14ac:dyDescent="0.2">
      <c r="A72" s="67"/>
      <c r="B72" s="67"/>
      <c r="C72" s="68" t="s">
        <v>224</v>
      </c>
      <c r="D72" s="67" t="s">
        <v>49</v>
      </c>
      <c r="E72" s="62">
        <v>0</v>
      </c>
      <c r="F72" s="62">
        <v>0</v>
      </c>
    </row>
    <row r="73" spans="1:6" s="72" customFormat="1" x14ac:dyDescent="0.2">
      <c r="A73" s="67" t="s">
        <v>206</v>
      </c>
      <c r="B73" s="67"/>
      <c r="C73" s="68" t="s">
        <v>225</v>
      </c>
      <c r="D73" s="67" t="s">
        <v>49</v>
      </c>
      <c r="E73" s="62">
        <v>0</v>
      </c>
      <c r="F73" s="62">
        <v>69.16</v>
      </c>
    </row>
    <row r="74" spans="1:6" s="72" customFormat="1" x14ac:dyDescent="0.2">
      <c r="A74" s="67" t="s">
        <v>206</v>
      </c>
      <c r="B74" s="67"/>
      <c r="C74" s="68" t="s">
        <v>226</v>
      </c>
      <c r="D74" s="67" t="s">
        <v>49</v>
      </c>
      <c r="E74" s="62">
        <v>0</v>
      </c>
      <c r="F74" s="62">
        <v>22.9</v>
      </c>
    </row>
    <row r="75" spans="1:6" s="117" customFormat="1" ht="25.5" x14ac:dyDescent="0.2">
      <c r="A75" s="67" t="s">
        <v>206</v>
      </c>
      <c r="B75" s="67"/>
      <c r="C75" s="68" t="s">
        <v>117</v>
      </c>
      <c r="D75" s="67" t="s">
        <v>49</v>
      </c>
      <c r="E75" s="62">
        <v>0</v>
      </c>
      <c r="F75" s="62">
        <v>0.32</v>
      </c>
    </row>
    <row r="76" spans="1:6" s="72" customFormat="1" x14ac:dyDescent="0.2">
      <c r="A76" s="67" t="s">
        <v>206</v>
      </c>
      <c r="B76" s="67"/>
      <c r="C76" s="68" t="s">
        <v>218</v>
      </c>
      <c r="D76" s="67" t="s">
        <v>49</v>
      </c>
      <c r="E76" s="62">
        <v>0</v>
      </c>
      <c r="F76" s="62">
        <v>0.93</v>
      </c>
    </row>
    <row r="77" spans="1:6" s="72" customFormat="1" ht="38.25" x14ac:dyDescent="0.2">
      <c r="A77" s="67" t="s">
        <v>206</v>
      </c>
      <c r="B77" s="67"/>
      <c r="C77" s="68" t="s">
        <v>227</v>
      </c>
      <c r="D77" s="67" t="s">
        <v>49</v>
      </c>
      <c r="E77" s="62">
        <v>0</v>
      </c>
      <c r="F77" s="62">
        <v>0.86</v>
      </c>
    </row>
    <row r="78" spans="1:6" s="72" customFormat="1" ht="38.25" x14ac:dyDescent="0.2">
      <c r="A78" s="67" t="s">
        <v>206</v>
      </c>
      <c r="B78" s="67"/>
      <c r="C78" s="68" t="s">
        <v>228</v>
      </c>
      <c r="D78" s="67" t="s">
        <v>49</v>
      </c>
      <c r="E78" s="62">
        <v>0</v>
      </c>
      <c r="F78" s="62">
        <v>0.77</v>
      </c>
    </row>
    <row r="79" spans="1:6" s="117" customFormat="1" ht="38.25" x14ac:dyDescent="0.2">
      <c r="A79" s="67" t="s">
        <v>206</v>
      </c>
      <c r="B79" s="67"/>
      <c r="C79" s="68" t="s">
        <v>87</v>
      </c>
      <c r="D79" s="67" t="s">
        <v>49</v>
      </c>
      <c r="E79" s="62">
        <v>0</v>
      </c>
      <c r="F79" s="62">
        <v>1.8</v>
      </c>
    </row>
    <row r="80" spans="1:6" s="72" customFormat="1" x14ac:dyDescent="0.2">
      <c r="A80" s="67" t="s">
        <v>206</v>
      </c>
      <c r="B80" s="67"/>
      <c r="C80" s="68" t="s">
        <v>229</v>
      </c>
      <c r="D80" s="67" t="s">
        <v>49</v>
      </c>
      <c r="E80" s="62">
        <v>0</v>
      </c>
      <c r="F80" s="62">
        <v>1.39</v>
      </c>
    </row>
    <row r="81" spans="1:6" s="72" customFormat="1" x14ac:dyDescent="0.2">
      <c r="A81" s="67" t="s">
        <v>206</v>
      </c>
      <c r="B81" s="67"/>
      <c r="C81" s="68" t="s">
        <v>230</v>
      </c>
      <c r="D81" s="67" t="s">
        <v>49</v>
      </c>
      <c r="E81" s="62">
        <v>0</v>
      </c>
      <c r="F81" s="62">
        <v>1.24</v>
      </c>
    </row>
    <row r="82" spans="1:6" s="72" customFormat="1" x14ac:dyDescent="0.2">
      <c r="A82" s="67" t="s">
        <v>206</v>
      </c>
      <c r="B82" s="67"/>
      <c r="C82" s="68" t="s">
        <v>231</v>
      </c>
      <c r="D82" s="67" t="s">
        <v>49</v>
      </c>
      <c r="E82" s="62">
        <v>0</v>
      </c>
      <c r="F82" s="62">
        <v>1.03</v>
      </c>
    </row>
    <row r="83" spans="1:6" s="117" customFormat="1" ht="13.5" x14ac:dyDescent="0.2">
      <c r="A83" s="67" t="s">
        <v>206</v>
      </c>
      <c r="B83" s="67"/>
      <c r="C83" s="68" t="s">
        <v>232</v>
      </c>
      <c r="D83" s="67" t="s">
        <v>49</v>
      </c>
      <c r="E83" s="62">
        <v>0</v>
      </c>
      <c r="F83" s="62">
        <v>0.71</v>
      </c>
    </row>
    <row r="84" spans="1:6" s="72" customFormat="1" ht="25.5" x14ac:dyDescent="0.2">
      <c r="A84" s="67" t="s">
        <v>206</v>
      </c>
      <c r="B84" s="67"/>
      <c r="C84" s="68" t="s">
        <v>233</v>
      </c>
      <c r="D84" s="67" t="s">
        <v>49</v>
      </c>
      <c r="E84" s="62">
        <v>0</v>
      </c>
      <c r="F84" s="62">
        <v>2.75</v>
      </c>
    </row>
    <row r="85" spans="1:6" s="72" customFormat="1" x14ac:dyDescent="0.2">
      <c r="A85" s="67" t="s">
        <v>206</v>
      </c>
      <c r="B85" s="67"/>
      <c r="C85" s="68" t="s">
        <v>234</v>
      </c>
      <c r="D85" s="67" t="s">
        <v>49</v>
      </c>
      <c r="E85" s="62">
        <v>0</v>
      </c>
      <c r="F85" s="62">
        <v>0.5</v>
      </c>
    </row>
    <row r="86" spans="1:6" s="72" customFormat="1" ht="25.5" x14ac:dyDescent="0.2">
      <c r="A86" s="67" t="s">
        <v>206</v>
      </c>
      <c r="B86" s="67"/>
      <c r="C86" s="68" t="s">
        <v>235</v>
      </c>
      <c r="D86" s="67" t="s">
        <v>49</v>
      </c>
      <c r="E86" s="62">
        <v>0</v>
      </c>
      <c r="F86" s="62">
        <v>7.92</v>
      </c>
    </row>
    <row r="87" spans="1:6" s="72" customFormat="1" x14ac:dyDescent="0.2">
      <c r="A87" s="67" t="s">
        <v>206</v>
      </c>
      <c r="B87" s="67"/>
      <c r="C87" s="68" t="s">
        <v>236</v>
      </c>
      <c r="D87" s="67" t="s">
        <v>49</v>
      </c>
      <c r="E87" s="62">
        <v>0</v>
      </c>
      <c r="F87" s="62">
        <v>6.16</v>
      </c>
    </row>
    <row r="88" spans="1:6" s="72" customFormat="1" x14ac:dyDescent="0.2">
      <c r="A88" s="67" t="s">
        <v>206</v>
      </c>
      <c r="B88" s="67"/>
      <c r="C88" s="68" t="s">
        <v>237</v>
      </c>
      <c r="D88" s="67" t="s">
        <v>49</v>
      </c>
      <c r="E88" s="62">
        <v>0</v>
      </c>
      <c r="F88" s="62">
        <v>8.6</v>
      </c>
    </row>
    <row r="89" spans="1:6" s="117" customFormat="1" ht="13.5" x14ac:dyDescent="0.2">
      <c r="A89" s="67" t="s">
        <v>206</v>
      </c>
      <c r="B89" s="67"/>
      <c r="C89" s="68" t="s">
        <v>238</v>
      </c>
      <c r="D89" s="67" t="s">
        <v>49</v>
      </c>
      <c r="E89" s="62">
        <v>0</v>
      </c>
      <c r="F89" s="62">
        <v>8.14</v>
      </c>
    </row>
    <row r="90" spans="1:6" s="72" customFormat="1" x14ac:dyDescent="0.2">
      <c r="A90" s="67" t="s">
        <v>206</v>
      </c>
      <c r="B90" s="67"/>
      <c r="C90" s="68" t="s">
        <v>240</v>
      </c>
      <c r="D90" s="67" t="s">
        <v>49</v>
      </c>
      <c r="E90" s="62">
        <v>0</v>
      </c>
      <c r="F90" s="62">
        <v>1.39</v>
      </c>
    </row>
    <row r="91" spans="1:6" s="72" customFormat="1" x14ac:dyDescent="0.2">
      <c r="A91" s="67" t="s">
        <v>206</v>
      </c>
      <c r="B91" s="67"/>
      <c r="C91" s="68" t="s">
        <v>241</v>
      </c>
      <c r="D91" s="67" t="s">
        <v>49</v>
      </c>
      <c r="E91" s="62">
        <v>0</v>
      </c>
      <c r="F91" s="62">
        <v>1.1499999999999999</v>
      </c>
    </row>
    <row r="92" spans="1:6" s="72" customFormat="1" x14ac:dyDescent="0.2">
      <c r="A92" s="67" t="s">
        <v>206</v>
      </c>
      <c r="B92" s="67"/>
      <c r="C92" s="68" t="s">
        <v>242</v>
      </c>
      <c r="D92" s="67" t="s">
        <v>49</v>
      </c>
      <c r="E92" s="62">
        <v>0</v>
      </c>
      <c r="F92" s="62">
        <v>0.3</v>
      </c>
    </row>
    <row r="93" spans="1:6" s="72" customFormat="1" x14ac:dyDescent="0.2">
      <c r="A93" s="67" t="s">
        <v>206</v>
      </c>
      <c r="B93" s="67"/>
      <c r="C93" s="68" t="s">
        <v>216</v>
      </c>
      <c r="D93" s="67" t="s">
        <v>49</v>
      </c>
      <c r="E93" s="62">
        <v>0</v>
      </c>
      <c r="F93" s="62">
        <v>38.340000000000003</v>
      </c>
    </row>
    <row r="94" spans="1:6" s="72" customFormat="1" x14ac:dyDescent="0.2">
      <c r="A94" s="67" t="s">
        <v>206</v>
      </c>
      <c r="B94" s="67"/>
      <c r="C94" s="68" t="s">
        <v>217</v>
      </c>
      <c r="D94" s="67" t="s">
        <v>49</v>
      </c>
      <c r="E94" s="62">
        <v>0</v>
      </c>
      <c r="F94" s="62">
        <v>4.6399999999999997</v>
      </c>
    </row>
    <row r="95" spans="1:6" x14ac:dyDescent="0.2">
      <c r="A95" s="107">
        <f>+SUBTOTAL(103,$B$7:B95)</f>
        <v>43</v>
      </c>
      <c r="B95" s="107" t="s">
        <v>1083</v>
      </c>
      <c r="C95" s="108" t="s">
        <v>244</v>
      </c>
      <c r="D95" s="107">
        <v>0</v>
      </c>
      <c r="E95" s="109">
        <v>0</v>
      </c>
      <c r="F95" s="109">
        <v>0</v>
      </c>
    </row>
    <row r="96" spans="1:6" s="72" customFormat="1" x14ac:dyDescent="0.2">
      <c r="A96" s="67" t="s">
        <v>206</v>
      </c>
      <c r="B96" s="67"/>
      <c r="C96" s="68" t="s">
        <v>244</v>
      </c>
      <c r="D96" s="67" t="s">
        <v>48</v>
      </c>
      <c r="E96" s="62">
        <v>0</v>
      </c>
      <c r="F96" s="62">
        <v>2.63</v>
      </c>
    </row>
    <row r="97" spans="1:6" s="72" customFormat="1" x14ac:dyDescent="0.2">
      <c r="A97" s="67" t="s">
        <v>206</v>
      </c>
      <c r="B97" s="67"/>
      <c r="C97" s="68" t="s">
        <v>244</v>
      </c>
      <c r="D97" s="67" t="s">
        <v>52</v>
      </c>
      <c r="E97" s="62">
        <v>0</v>
      </c>
      <c r="F97" s="62">
        <v>1.78</v>
      </c>
    </row>
    <row r="98" spans="1:6" s="72" customFormat="1" x14ac:dyDescent="0.2">
      <c r="A98" s="67" t="s">
        <v>206</v>
      </c>
      <c r="B98" s="67"/>
      <c r="C98" s="68" t="s">
        <v>244</v>
      </c>
      <c r="D98" s="67" t="s">
        <v>49</v>
      </c>
      <c r="E98" s="62">
        <v>0</v>
      </c>
      <c r="F98" s="62">
        <v>2.39</v>
      </c>
    </row>
    <row r="99" spans="1:6" s="72" customFormat="1" ht="25.5" x14ac:dyDescent="0.2">
      <c r="A99" s="67" t="s">
        <v>206</v>
      </c>
      <c r="B99" s="67"/>
      <c r="C99" s="68" t="s">
        <v>245</v>
      </c>
      <c r="D99" s="67" t="s">
        <v>48</v>
      </c>
      <c r="E99" s="62">
        <v>0</v>
      </c>
      <c r="F99" s="62">
        <v>1.18</v>
      </c>
    </row>
    <row r="100" spans="1:6" s="72" customFormat="1" ht="25.5" x14ac:dyDescent="0.2">
      <c r="A100" s="67" t="s">
        <v>206</v>
      </c>
      <c r="B100" s="67"/>
      <c r="C100" s="68" t="s">
        <v>245</v>
      </c>
      <c r="D100" s="67" t="s">
        <v>52</v>
      </c>
      <c r="E100" s="62">
        <v>0</v>
      </c>
      <c r="F100" s="62">
        <v>1</v>
      </c>
    </row>
    <row r="101" spans="1:6" s="117" customFormat="1" ht="25.5" x14ac:dyDescent="0.2">
      <c r="A101" s="67" t="s">
        <v>206</v>
      </c>
      <c r="B101" s="67"/>
      <c r="C101" s="68" t="s">
        <v>245</v>
      </c>
      <c r="D101" s="67" t="s">
        <v>49</v>
      </c>
      <c r="E101" s="62">
        <v>0</v>
      </c>
      <c r="F101" s="62">
        <v>1.73</v>
      </c>
    </row>
    <row r="102" spans="1:6" s="72" customFormat="1" ht="25.5" x14ac:dyDescent="0.2">
      <c r="A102" s="67" t="s">
        <v>206</v>
      </c>
      <c r="B102" s="67"/>
      <c r="C102" s="68" t="s">
        <v>246</v>
      </c>
      <c r="D102" s="67" t="s">
        <v>48</v>
      </c>
      <c r="E102" s="62">
        <v>0</v>
      </c>
      <c r="F102" s="62">
        <v>0.47</v>
      </c>
    </row>
    <row r="103" spans="1:6" s="72" customFormat="1" ht="25.5" x14ac:dyDescent="0.2">
      <c r="A103" s="67" t="s">
        <v>206</v>
      </c>
      <c r="B103" s="67"/>
      <c r="C103" s="68" t="s">
        <v>246</v>
      </c>
      <c r="D103" s="67" t="s">
        <v>52</v>
      </c>
      <c r="E103" s="62">
        <v>0</v>
      </c>
      <c r="F103" s="62">
        <v>0.35</v>
      </c>
    </row>
    <row r="104" spans="1:6" s="72" customFormat="1" ht="25.5" x14ac:dyDescent="0.2">
      <c r="A104" s="67" t="s">
        <v>206</v>
      </c>
      <c r="B104" s="67"/>
      <c r="C104" s="68" t="s">
        <v>246</v>
      </c>
      <c r="D104" s="67" t="s">
        <v>49</v>
      </c>
      <c r="E104" s="62">
        <v>0</v>
      </c>
      <c r="F104" s="62">
        <v>0.44</v>
      </c>
    </row>
    <row r="105" spans="1:6" s="113" customFormat="1" x14ac:dyDescent="0.2">
      <c r="A105" s="366" t="s">
        <v>163</v>
      </c>
      <c r="B105" s="366"/>
      <c r="C105" s="100" t="s">
        <v>248</v>
      </c>
      <c r="D105" s="366">
        <v>0</v>
      </c>
      <c r="E105" s="101">
        <v>0</v>
      </c>
      <c r="F105" s="101">
        <v>0</v>
      </c>
    </row>
    <row r="106" spans="1:6" s="113" customFormat="1" x14ac:dyDescent="0.2">
      <c r="A106" s="366" t="s">
        <v>195</v>
      </c>
      <c r="B106" s="366"/>
      <c r="C106" s="100" t="s">
        <v>249</v>
      </c>
      <c r="D106" s="366">
        <v>0</v>
      </c>
      <c r="E106" s="101">
        <v>0</v>
      </c>
      <c r="F106" s="101">
        <v>0</v>
      </c>
    </row>
    <row r="107" spans="1:6" s="113" customFormat="1" x14ac:dyDescent="0.2">
      <c r="A107" s="366" t="s">
        <v>163</v>
      </c>
      <c r="B107" s="366"/>
      <c r="C107" s="100" t="s">
        <v>250</v>
      </c>
      <c r="D107" s="366">
        <v>0</v>
      </c>
      <c r="E107" s="101">
        <v>0</v>
      </c>
      <c r="F107" s="101">
        <v>0</v>
      </c>
    </row>
    <row r="108" spans="1:6" ht="25.5" x14ac:dyDescent="0.2">
      <c r="A108" s="107">
        <f>+SUBTOTAL(103,$B$7:B108)</f>
        <v>44</v>
      </c>
      <c r="B108" s="107" t="s">
        <v>1083</v>
      </c>
      <c r="C108" s="108" t="s">
        <v>649</v>
      </c>
      <c r="D108" s="107" t="s">
        <v>49</v>
      </c>
      <c r="E108" s="109">
        <v>0</v>
      </c>
      <c r="F108" s="109">
        <v>0.57999999999999996</v>
      </c>
    </row>
    <row r="109" spans="1:6" ht="25.5" x14ac:dyDescent="0.2">
      <c r="A109" s="107">
        <f>+SUBTOTAL(103,$B$7:B109)</f>
        <v>45</v>
      </c>
      <c r="B109" s="107" t="s">
        <v>1083</v>
      </c>
      <c r="C109" s="108" t="s">
        <v>651</v>
      </c>
      <c r="D109" s="107" t="s">
        <v>52</v>
      </c>
      <c r="E109" s="109">
        <v>0</v>
      </c>
      <c r="F109" s="109">
        <v>1.8</v>
      </c>
    </row>
    <row r="110" spans="1:6" ht="25.5" x14ac:dyDescent="0.2">
      <c r="A110" s="107">
        <f>+SUBTOTAL(103,$B$7:B110)</f>
        <v>46</v>
      </c>
      <c r="B110" s="107" t="s">
        <v>1083</v>
      </c>
      <c r="C110" s="108" t="s">
        <v>653</v>
      </c>
      <c r="D110" s="107" t="s">
        <v>52</v>
      </c>
      <c r="E110" s="109">
        <v>0</v>
      </c>
      <c r="F110" s="109">
        <v>7.5</v>
      </c>
    </row>
    <row r="111" spans="1:6" s="113" customFormat="1" x14ac:dyDescent="0.2">
      <c r="A111" s="366" t="s">
        <v>163</v>
      </c>
      <c r="B111" s="366"/>
      <c r="C111" s="100" t="s">
        <v>251</v>
      </c>
      <c r="D111" s="366">
        <v>0</v>
      </c>
      <c r="E111" s="101">
        <v>0</v>
      </c>
      <c r="F111" s="101">
        <v>0</v>
      </c>
    </row>
    <row r="112" spans="1:6" ht="25.5" x14ac:dyDescent="0.2">
      <c r="A112" s="107">
        <f>+SUBTOTAL(103,$B$7:B112)</f>
        <v>47</v>
      </c>
      <c r="B112" s="107" t="s">
        <v>1083</v>
      </c>
      <c r="C112" s="108" t="s">
        <v>655</v>
      </c>
      <c r="D112" s="107" t="s">
        <v>53</v>
      </c>
      <c r="E112" s="109">
        <v>0</v>
      </c>
      <c r="F112" s="109">
        <v>0.56000000000000005</v>
      </c>
    </row>
    <row r="113" spans="1:6" s="113" customFormat="1" x14ac:dyDescent="0.2">
      <c r="A113" s="366" t="s">
        <v>163</v>
      </c>
      <c r="B113" s="366"/>
      <c r="C113" s="100" t="s">
        <v>253</v>
      </c>
      <c r="D113" s="366">
        <v>0</v>
      </c>
      <c r="E113" s="101">
        <v>0</v>
      </c>
      <c r="F113" s="101">
        <v>0</v>
      </c>
    </row>
    <row r="114" spans="1:6" x14ac:dyDescent="0.2">
      <c r="A114" s="107">
        <f>+SUBTOTAL(103,$B$7:B114)</f>
        <v>48</v>
      </c>
      <c r="B114" s="107" t="s">
        <v>1083</v>
      </c>
      <c r="C114" s="108" t="s">
        <v>254</v>
      </c>
      <c r="D114" s="107" t="s">
        <v>70</v>
      </c>
      <c r="E114" s="109">
        <v>0</v>
      </c>
      <c r="F114" s="109">
        <v>0.1</v>
      </c>
    </row>
    <row r="115" spans="1:6" ht="25.5" x14ac:dyDescent="0.2">
      <c r="A115" s="107">
        <f>+SUBTOTAL(103,$B$7:B115)</f>
        <v>49</v>
      </c>
      <c r="B115" s="107" t="s">
        <v>1083</v>
      </c>
      <c r="C115" s="108" t="s">
        <v>658</v>
      </c>
      <c r="D115" s="107" t="s">
        <v>48</v>
      </c>
      <c r="E115" s="109">
        <v>0</v>
      </c>
      <c r="F115" s="109">
        <v>7.47</v>
      </c>
    </row>
    <row r="116" spans="1:6" ht="25.5" x14ac:dyDescent="0.2">
      <c r="A116" s="107">
        <f>+SUBTOTAL(103,$B$7:B116)</f>
        <v>50</v>
      </c>
      <c r="B116" s="107" t="s">
        <v>1083</v>
      </c>
      <c r="C116" s="108" t="s">
        <v>660</v>
      </c>
      <c r="D116" s="107" t="s">
        <v>48</v>
      </c>
      <c r="E116" s="109">
        <v>0</v>
      </c>
      <c r="F116" s="109">
        <v>0.94</v>
      </c>
    </row>
    <row r="117" spans="1:6" ht="25.5" x14ac:dyDescent="0.2">
      <c r="A117" s="107">
        <f>+SUBTOTAL(103,$B$7:B117)</f>
        <v>51</v>
      </c>
      <c r="B117" s="107" t="s">
        <v>1083</v>
      </c>
      <c r="C117" s="108" t="s">
        <v>662</v>
      </c>
      <c r="D117" s="107" t="s">
        <v>47</v>
      </c>
      <c r="E117" s="109">
        <v>0</v>
      </c>
      <c r="F117" s="109">
        <v>7.0000000000000007E-2</v>
      </c>
    </row>
    <row r="118" spans="1:6" s="113" customFormat="1" ht="25.5" x14ac:dyDescent="0.2">
      <c r="A118" s="107">
        <f>+SUBTOTAL(103,$B$7:B118)</f>
        <v>52</v>
      </c>
      <c r="B118" s="107" t="s">
        <v>1083</v>
      </c>
      <c r="C118" s="108" t="s">
        <v>664</v>
      </c>
      <c r="D118" s="107" t="s">
        <v>47</v>
      </c>
      <c r="E118" s="109">
        <v>0</v>
      </c>
      <c r="F118" s="109">
        <v>1.27</v>
      </c>
    </row>
    <row r="119" spans="1:6" ht="38.25" x14ac:dyDescent="0.2">
      <c r="A119" s="107">
        <f>+SUBTOTAL(103,$B$7:B119)</f>
        <v>53</v>
      </c>
      <c r="B119" s="107" t="s">
        <v>1083</v>
      </c>
      <c r="C119" s="108" t="s">
        <v>666</v>
      </c>
      <c r="D119" s="107" t="s">
        <v>47</v>
      </c>
      <c r="E119" s="109">
        <v>0</v>
      </c>
      <c r="F119" s="109">
        <v>0.68</v>
      </c>
    </row>
    <row r="120" spans="1:6" s="113" customFormat="1" x14ac:dyDescent="0.2">
      <c r="A120" s="366" t="s">
        <v>163</v>
      </c>
      <c r="B120" s="366"/>
      <c r="C120" s="100" t="s">
        <v>1893</v>
      </c>
      <c r="D120" s="366">
        <v>0</v>
      </c>
      <c r="E120" s="101">
        <v>0</v>
      </c>
      <c r="F120" s="101">
        <v>0</v>
      </c>
    </row>
    <row r="121" spans="1:6" x14ac:dyDescent="0.2">
      <c r="A121" s="107">
        <f>+SUBTOTAL(103,$B$7:B121)</f>
        <v>54</v>
      </c>
      <c r="B121" s="107" t="s">
        <v>1083</v>
      </c>
      <c r="C121" s="108" t="s">
        <v>575</v>
      </c>
      <c r="D121" s="107">
        <v>0</v>
      </c>
      <c r="E121" s="109">
        <v>0</v>
      </c>
      <c r="F121" s="109">
        <v>0</v>
      </c>
    </row>
    <row r="122" spans="1:6" s="72" customFormat="1" x14ac:dyDescent="0.2">
      <c r="A122" s="67" t="s">
        <v>206</v>
      </c>
      <c r="B122" s="67"/>
      <c r="C122" s="68" t="s">
        <v>576</v>
      </c>
      <c r="D122" s="67" t="s">
        <v>52</v>
      </c>
      <c r="E122" s="62">
        <v>0</v>
      </c>
      <c r="F122" s="62">
        <v>1.48</v>
      </c>
    </row>
    <row r="123" spans="1:6" s="72" customFormat="1" x14ac:dyDescent="0.2">
      <c r="A123" s="67" t="s">
        <v>206</v>
      </c>
      <c r="B123" s="67"/>
      <c r="C123" s="68" t="s">
        <v>577</v>
      </c>
      <c r="D123" s="67" t="s">
        <v>48</v>
      </c>
      <c r="E123" s="62">
        <v>0</v>
      </c>
      <c r="F123" s="62">
        <v>0.41</v>
      </c>
    </row>
    <row r="124" spans="1:6" s="113" customFormat="1" x14ac:dyDescent="0.2">
      <c r="A124" s="366" t="s">
        <v>221</v>
      </c>
      <c r="B124" s="366"/>
      <c r="C124" s="100" t="s">
        <v>256</v>
      </c>
      <c r="D124" s="366">
        <v>0</v>
      </c>
      <c r="E124" s="101">
        <v>0</v>
      </c>
      <c r="F124" s="101">
        <v>0</v>
      </c>
    </row>
    <row r="125" spans="1:6" ht="38.25" customHeight="1" x14ac:dyDescent="0.2">
      <c r="A125" s="107">
        <f>+SUBTOTAL(103,$B$7:B125)</f>
        <v>55</v>
      </c>
      <c r="B125" s="107">
        <v>1</v>
      </c>
      <c r="C125" s="108" t="s">
        <v>257</v>
      </c>
      <c r="D125" s="107" t="s">
        <v>48</v>
      </c>
      <c r="E125" s="109">
        <v>0</v>
      </c>
      <c r="F125" s="109">
        <v>2.5</v>
      </c>
    </row>
    <row r="126" spans="1:6" s="113" customFormat="1" ht="25.5" x14ac:dyDescent="0.2">
      <c r="A126" s="107">
        <f>+SUBTOTAL(103,$B$7:B126)</f>
        <v>56</v>
      </c>
      <c r="B126" s="107">
        <v>1</v>
      </c>
      <c r="C126" s="108" t="s">
        <v>259</v>
      </c>
      <c r="D126" s="107" t="s">
        <v>48</v>
      </c>
      <c r="E126" s="109">
        <v>1</v>
      </c>
      <c r="F126" s="109">
        <v>1</v>
      </c>
    </row>
    <row r="127" spans="1:6" ht="38.25" x14ac:dyDescent="0.2">
      <c r="A127" s="107">
        <f>+SUBTOTAL(103,$B$7:B127)</f>
        <v>57</v>
      </c>
      <c r="B127" s="107">
        <v>1</v>
      </c>
      <c r="C127" s="108" t="s">
        <v>260</v>
      </c>
      <c r="D127" s="107" t="s">
        <v>48</v>
      </c>
      <c r="E127" s="109">
        <v>0</v>
      </c>
      <c r="F127" s="109">
        <v>0.5</v>
      </c>
    </row>
    <row r="128" spans="1:6" ht="25.5" x14ac:dyDescent="0.2">
      <c r="A128" s="107">
        <f>+SUBTOTAL(103,$B$7:B128)</f>
        <v>58</v>
      </c>
      <c r="B128" s="107">
        <v>1</v>
      </c>
      <c r="C128" s="108" t="s">
        <v>1015</v>
      </c>
      <c r="D128" s="107" t="s">
        <v>1016</v>
      </c>
      <c r="E128" s="109"/>
      <c r="F128" s="109">
        <v>1.83</v>
      </c>
    </row>
    <row r="129" spans="1:6" ht="25.5" x14ac:dyDescent="0.2">
      <c r="A129" s="107">
        <f>+SUBTOTAL(103,$B$7:B129)</f>
        <v>59</v>
      </c>
      <c r="B129" s="107">
        <v>1</v>
      </c>
      <c r="C129" s="108" t="s">
        <v>1069</v>
      </c>
      <c r="D129" s="107" t="s">
        <v>50</v>
      </c>
      <c r="E129" s="109">
        <v>0</v>
      </c>
      <c r="F129" s="109">
        <v>3.42</v>
      </c>
    </row>
    <row r="130" spans="1:6" s="113" customFormat="1" x14ac:dyDescent="0.2">
      <c r="A130" s="366" t="s">
        <v>261</v>
      </c>
      <c r="B130" s="366"/>
      <c r="C130" s="100" t="s">
        <v>262</v>
      </c>
      <c r="D130" s="366">
        <v>0</v>
      </c>
      <c r="E130" s="101">
        <v>0</v>
      </c>
      <c r="F130" s="101">
        <v>0</v>
      </c>
    </row>
    <row r="131" spans="1:6" s="113" customFormat="1" x14ac:dyDescent="0.2">
      <c r="A131" s="366" t="s">
        <v>263</v>
      </c>
      <c r="B131" s="366"/>
      <c r="C131" s="100" t="s">
        <v>264</v>
      </c>
      <c r="D131" s="366">
        <v>0</v>
      </c>
      <c r="E131" s="101">
        <v>0</v>
      </c>
      <c r="F131" s="101">
        <v>0</v>
      </c>
    </row>
    <row r="132" spans="1:6" s="113" customFormat="1" x14ac:dyDescent="0.2">
      <c r="A132" s="366" t="s">
        <v>265</v>
      </c>
      <c r="B132" s="366"/>
      <c r="C132" s="100" t="s">
        <v>101</v>
      </c>
      <c r="D132" s="366">
        <v>0</v>
      </c>
      <c r="E132" s="101">
        <v>0</v>
      </c>
      <c r="F132" s="101">
        <v>0</v>
      </c>
    </row>
    <row r="133" spans="1:6" ht="25.5" x14ac:dyDescent="0.2">
      <c r="A133" s="107">
        <f>+SUBTOTAL(103,$B$7:B133)</f>
        <v>60</v>
      </c>
      <c r="B133" s="107" t="s">
        <v>1083</v>
      </c>
      <c r="C133" s="108" t="s">
        <v>2013</v>
      </c>
      <c r="D133" s="107" t="s">
        <v>53</v>
      </c>
      <c r="E133" s="109">
        <v>0</v>
      </c>
      <c r="F133" s="109">
        <v>0.26</v>
      </c>
    </row>
    <row r="134" spans="1:6" ht="25.5" x14ac:dyDescent="0.2">
      <c r="A134" s="107">
        <f>+SUBTOTAL(103,$B$7:B134)</f>
        <v>61</v>
      </c>
      <c r="B134" s="107" t="s">
        <v>1083</v>
      </c>
      <c r="C134" s="108" t="s">
        <v>266</v>
      </c>
      <c r="D134" s="107" t="s">
        <v>48</v>
      </c>
      <c r="E134" s="109">
        <v>0</v>
      </c>
      <c r="F134" s="109">
        <v>0.47</v>
      </c>
    </row>
    <row r="135" spans="1:6" ht="38.25" x14ac:dyDescent="0.2">
      <c r="A135" s="107">
        <f>+SUBTOTAL(103,$B$7:B135)</f>
        <v>62</v>
      </c>
      <c r="B135" s="107" t="s">
        <v>1083</v>
      </c>
      <c r="C135" s="108" t="s">
        <v>267</v>
      </c>
      <c r="D135" s="107" t="s">
        <v>49</v>
      </c>
      <c r="E135" s="109">
        <v>0</v>
      </c>
      <c r="F135" s="109">
        <v>0.32</v>
      </c>
    </row>
    <row r="136" spans="1:6" ht="25.5" x14ac:dyDescent="0.2">
      <c r="A136" s="107">
        <f>+SUBTOTAL(103,$B$7:B136)</f>
        <v>63</v>
      </c>
      <c r="B136" s="107" t="s">
        <v>1083</v>
      </c>
      <c r="C136" s="108" t="s">
        <v>268</v>
      </c>
      <c r="D136" s="107" t="s">
        <v>52</v>
      </c>
      <c r="E136" s="109">
        <v>0</v>
      </c>
      <c r="F136" s="109">
        <v>0.51</v>
      </c>
    </row>
    <row r="137" spans="1:6" ht="25.5" x14ac:dyDescent="0.2">
      <c r="A137" s="107">
        <f>+SUBTOTAL(103,$B$7:B137)</f>
        <v>64</v>
      </c>
      <c r="B137" s="107" t="s">
        <v>1083</v>
      </c>
      <c r="C137" s="108" t="s">
        <v>2014</v>
      </c>
      <c r="D137" s="107" t="s">
        <v>52</v>
      </c>
      <c r="E137" s="109">
        <v>0</v>
      </c>
      <c r="F137" s="109">
        <v>7.0000000000000007E-2</v>
      </c>
    </row>
    <row r="138" spans="1:6" x14ac:dyDescent="0.2">
      <c r="A138" s="107">
        <f>+SUBTOTAL(103,$B$7:B138)</f>
        <v>65</v>
      </c>
      <c r="B138" s="107" t="s">
        <v>1083</v>
      </c>
      <c r="C138" s="108" t="s">
        <v>1908</v>
      </c>
      <c r="D138" s="107" t="s">
        <v>52</v>
      </c>
      <c r="E138" s="109">
        <v>0</v>
      </c>
      <c r="F138" s="109">
        <v>0.2</v>
      </c>
    </row>
    <row r="139" spans="1:6" x14ac:dyDescent="0.2">
      <c r="A139" s="107">
        <f>+SUBTOTAL(103,$B$7:B139)</f>
        <v>66</v>
      </c>
      <c r="B139" s="107" t="s">
        <v>1083</v>
      </c>
      <c r="C139" s="108" t="s">
        <v>269</v>
      </c>
      <c r="D139" s="107" t="s">
        <v>50</v>
      </c>
      <c r="E139" s="109">
        <v>0</v>
      </c>
      <c r="F139" s="109">
        <v>0.32</v>
      </c>
    </row>
    <row r="140" spans="1:6" ht="25.5" x14ac:dyDescent="0.2">
      <c r="A140" s="107">
        <f>+SUBTOTAL(103,$B$7:B140)</f>
        <v>67</v>
      </c>
      <c r="B140" s="107" t="s">
        <v>1083</v>
      </c>
      <c r="C140" s="108" t="s">
        <v>270</v>
      </c>
      <c r="D140" s="107" t="s">
        <v>50</v>
      </c>
      <c r="E140" s="109">
        <v>0</v>
      </c>
      <c r="F140" s="109">
        <v>0.54</v>
      </c>
    </row>
    <row r="141" spans="1:6" x14ac:dyDescent="0.2">
      <c r="A141" s="107">
        <f>+SUBTOTAL(103,$B$7:B141)</f>
        <v>68</v>
      </c>
      <c r="B141" s="107" t="s">
        <v>1083</v>
      </c>
      <c r="C141" s="108" t="s">
        <v>271</v>
      </c>
      <c r="D141" s="107" t="s">
        <v>62</v>
      </c>
      <c r="E141" s="109">
        <v>0</v>
      </c>
      <c r="F141" s="109">
        <v>0.4</v>
      </c>
    </row>
    <row r="142" spans="1:6" x14ac:dyDescent="0.2">
      <c r="A142" s="107">
        <f>+SUBTOTAL(103,$B$7:B142)</f>
        <v>69</v>
      </c>
      <c r="B142" s="107" t="s">
        <v>1083</v>
      </c>
      <c r="C142" s="108" t="s">
        <v>103</v>
      </c>
      <c r="D142" s="107" t="s">
        <v>62</v>
      </c>
      <c r="E142" s="109">
        <v>0</v>
      </c>
      <c r="F142" s="109">
        <v>0.52</v>
      </c>
    </row>
    <row r="143" spans="1:6" x14ac:dyDescent="0.2">
      <c r="A143" s="107">
        <f>+SUBTOTAL(103,$B$7:B143)</f>
        <v>70</v>
      </c>
      <c r="B143" s="107" t="s">
        <v>1083</v>
      </c>
      <c r="C143" s="108" t="s">
        <v>272</v>
      </c>
      <c r="D143" s="107" t="s">
        <v>62</v>
      </c>
      <c r="E143" s="109">
        <v>0</v>
      </c>
      <c r="F143" s="109">
        <v>1</v>
      </c>
    </row>
    <row r="144" spans="1:6" ht="25.5" x14ac:dyDescent="0.2">
      <c r="A144" s="107">
        <f>+SUBTOTAL(103,$B$7:B144)</f>
        <v>71</v>
      </c>
      <c r="B144" s="107">
        <v>1</v>
      </c>
      <c r="C144" s="108" t="s">
        <v>273</v>
      </c>
      <c r="D144" s="107"/>
      <c r="E144" s="109"/>
      <c r="F144" s="109"/>
    </row>
    <row r="145" spans="1:6" s="72" customFormat="1" ht="25.5" x14ac:dyDescent="0.2">
      <c r="A145" s="67" t="s">
        <v>206</v>
      </c>
      <c r="B145" s="67"/>
      <c r="C145" s="68" t="s">
        <v>273</v>
      </c>
      <c r="D145" s="67" t="s">
        <v>53</v>
      </c>
      <c r="E145" s="62">
        <v>0</v>
      </c>
      <c r="F145" s="62">
        <v>6.22</v>
      </c>
    </row>
    <row r="146" spans="1:6" s="72" customFormat="1" ht="25.5" x14ac:dyDescent="0.2">
      <c r="A146" s="67" t="s">
        <v>206</v>
      </c>
      <c r="B146" s="67"/>
      <c r="C146" s="68" t="s">
        <v>273</v>
      </c>
      <c r="D146" s="67" t="s">
        <v>48</v>
      </c>
      <c r="E146" s="62">
        <v>0</v>
      </c>
      <c r="F146" s="62">
        <v>6</v>
      </c>
    </row>
    <row r="147" spans="1:6" s="72" customFormat="1" ht="25.5" x14ac:dyDescent="0.2">
      <c r="A147" s="67" t="s">
        <v>206</v>
      </c>
      <c r="B147" s="67"/>
      <c r="C147" s="68" t="s">
        <v>273</v>
      </c>
      <c r="D147" s="67" t="s">
        <v>49</v>
      </c>
      <c r="E147" s="62">
        <v>0</v>
      </c>
      <c r="F147" s="62">
        <v>4.2</v>
      </c>
    </row>
    <row r="148" spans="1:6" s="72" customFormat="1" ht="25.5" x14ac:dyDescent="0.2">
      <c r="A148" s="67" t="s">
        <v>206</v>
      </c>
      <c r="B148" s="67"/>
      <c r="C148" s="68" t="s">
        <v>273</v>
      </c>
      <c r="D148" s="67" t="s">
        <v>52</v>
      </c>
      <c r="E148" s="62">
        <v>0</v>
      </c>
      <c r="F148" s="62">
        <v>5</v>
      </c>
    </row>
    <row r="149" spans="1:6" s="72" customFormat="1" ht="25.5" x14ac:dyDescent="0.2">
      <c r="A149" s="67" t="s">
        <v>206</v>
      </c>
      <c r="B149" s="67"/>
      <c r="C149" s="68" t="s">
        <v>273</v>
      </c>
      <c r="D149" s="67" t="s">
        <v>47</v>
      </c>
      <c r="E149" s="62">
        <v>0</v>
      </c>
      <c r="F149" s="62">
        <v>5</v>
      </c>
    </row>
    <row r="150" spans="1:6" s="72" customFormat="1" ht="25.5" x14ac:dyDescent="0.2">
      <c r="A150" s="67" t="s">
        <v>206</v>
      </c>
      <c r="B150" s="67"/>
      <c r="C150" s="68" t="s">
        <v>273</v>
      </c>
      <c r="D150" s="67" t="s">
        <v>50</v>
      </c>
      <c r="E150" s="62">
        <v>0</v>
      </c>
      <c r="F150" s="62">
        <v>4</v>
      </c>
    </row>
    <row r="151" spans="1:6" s="72" customFormat="1" ht="25.5" x14ac:dyDescent="0.2">
      <c r="A151" s="67" t="s">
        <v>206</v>
      </c>
      <c r="B151" s="67"/>
      <c r="C151" s="68" t="s">
        <v>273</v>
      </c>
      <c r="D151" s="67" t="s">
        <v>59</v>
      </c>
      <c r="E151" s="62">
        <v>0</v>
      </c>
      <c r="F151" s="62">
        <v>4</v>
      </c>
    </row>
    <row r="152" spans="1:6" s="72" customFormat="1" ht="25.5" x14ac:dyDescent="0.2">
      <c r="A152" s="67" t="s">
        <v>206</v>
      </c>
      <c r="B152" s="67"/>
      <c r="C152" s="68" t="s">
        <v>273</v>
      </c>
      <c r="D152" s="67" t="s">
        <v>62</v>
      </c>
      <c r="E152" s="62">
        <v>0</v>
      </c>
      <c r="F152" s="62">
        <v>4</v>
      </c>
    </row>
    <row r="153" spans="1:6" s="72" customFormat="1" ht="25.5" x14ac:dyDescent="0.2">
      <c r="A153" s="67" t="s">
        <v>206</v>
      </c>
      <c r="B153" s="67"/>
      <c r="C153" s="68" t="s">
        <v>273</v>
      </c>
      <c r="D153" s="67" t="s">
        <v>70</v>
      </c>
      <c r="E153" s="62">
        <v>0</v>
      </c>
      <c r="F153" s="62">
        <v>4</v>
      </c>
    </row>
    <row r="154" spans="1:6" s="113" customFormat="1" ht="25.5" x14ac:dyDescent="0.2">
      <c r="A154" s="366" t="s">
        <v>274</v>
      </c>
      <c r="B154" s="366"/>
      <c r="C154" s="100" t="s">
        <v>104</v>
      </c>
      <c r="D154" s="366">
        <v>0</v>
      </c>
      <c r="E154" s="101">
        <v>0</v>
      </c>
      <c r="F154" s="101">
        <v>0</v>
      </c>
    </row>
    <row r="155" spans="1:6" x14ac:dyDescent="0.2">
      <c r="A155" s="107">
        <f>+SUBTOTAL(103,$B$7:B155)</f>
        <v>72</v>
      </c>
      <c r="B155" s="107" t="s">
        <v>1083</v>
      </c>
      <c r="C155" s="108" t="s">
        <v>275</v>
      </c>
      <c r="D155" s="107" t="s">
        <v>53</v>
      </c>
      <c r="E155" s="109">
        <v>0</v>
      </c>
      <c r="F155" s="109">
        <v>0.53</v>
      </c>
    </row>
    <row r="156" spans="1:6" x14ac:dyDescent="0.2">
      <c r="A156" s="107">
        <f>+SUBTOTAL(103,$B$7:B156)</f>
        <v>73</v>
      </c>
      <c r="B156" s="107" t="s">
        <v>1083</v>
      </c>
      <c r="C156" s="108" t="s">
        <v>276</v>
      </c>
      <c r="D156" s="107" t="s">
        <v>53</v>
      </c>
      <c r="E156" s="109">
        <v>0</v>
      </c>
      <c r="F156" s="109">
        <v>7.85</v>
      </c>
    </row>
    <row r="157" spans="1:6" ht="25.5" x14ac:dyDescent="0.2">
      <c r="A157" s="107">
        <f>+SUBTOTAL(103,$B$7:B157)</f>
        <v>74</v>
      </c>
      <c r="B157" s="107" t="s">
        <v>1083</v>
      </c>
      <c r="C157" s="108" t="s">
        <v>2015</v>
      </c>
      <c r="D157" s="107" t="s">
        <v>52</v>
      </c>
      <c r="E157" s="109">
        <v>0</v>
      </c>
      <c r="F157" s="109">
        <v>3.01</v>
      </c>
    </row>
    <row r="158" spans="1:6" x14ac:dyDescent="0.2">
      <c r="A158" s="107">
        <f>+SUBTOTAL(103,$B$7:B158)</f>
        <v>75</v>
      </c>
      <c r="B158" s="107" t="s">
        <v>1083</v>
      </c>
      <c r="C158" s="108" t="s">
        <v>2017</v>
      </c>
      <c r="D158" s="107" t="s">
        <v>52</v>
      </c>
      <c r="E158" s="109">
        <v>0</v>
      </c>
      <c r="F158" s="109">
        <v>1</v>
      </c>
    </row>
    <row r="159" spans="1:6" x14ac:dyDescent="0.2">
      <c r="A159" s="107">
        <f>+SUBTOTAL(103,$B$7:B159)</f>
        <v>76</v>
      </c>
      <c r="B159" s="107" t="s">
        <v>1083</v>
      </c>
      <c r="C159" s="108" t="s">
        <v>277</v>
      </c>
      <c r="D159" s="107" t="s">
        <v>52</v>
      </c>
      <c r="E159" s="109">
        <v>0</v>
      </c>
      <c r="F159" s="109">
        <v>0.3</v>
      </c>
    </row>
    <row r="160" spans="1:6" ht="51" x14ac:dyDescent="0.2">
      <c r="A160" s="107">
        <f>+SUBTOTAL(103,$B$7:B160)</f>
        <v>77</v>
      </c>
      <c r="B160" s="107" t="s">
        <v>1083</v>
      </c>
      <c r="C160" s="108" t="s">
        <v>106</v>
      </c>
      <c r="D160" s="107" t="s">
        <v>52</v>
      </c>
      <c r="E160" s="109">
        <v>0</v>
      </c>
      <c r="F160" s="109">
        <v>1.45</v>
      </c>
    </row>
    <row r="161" spans="1:6" ht="51" x14ac:dyDescent="0.2">
      <c r="A161" s="107">
        <f>+SUBTOTAL(103,$B$7:B161)</f>
        <v>78</v>
      </c>
      <c r="B161" s="107" t="s">
        <v>1083</v>
      </c>
      <c r="C161" s="108" t="s">
        <v>278</v>
      </c>
      <c r="D161" s="107" t="s">
        <v>47</v>
      </c>
      <c r="E161" s="109">
        <v>0</v>
      </c>
      <c r="F161" s="109">
        <v>2.77</v>
      </c>
    </row>
    <row r="162" spans="1:6" ht="25.5" x14ac:dyDescent="0.2">
      <c r="A162" s="107">
        <f>+SUBTOTAL(103,$B$7:B162)</f>
        <v>79</v>
      </c>
      <c r="B162" s="107" t="s">
        <v>1083</v>
      </c>
      <c r="C162" s="108" t="s">
        <v>107</v>
      </c>
      <c r="D162" s="107" t="s">
        <v>50</v>
      </c>
      <c r="E162" s="109">
        <v>0</v>
      </c>
      <c r="F162" s="109">
        <v>0.15</v>
      </c>
    </row>
    <row r="163" spans="1:6" ht="76.5" x14ac:dyDescent="0.2">
      <c r="A163" s="107">
        <f>+SUBTOTAL(103,$B$7:B163)</f>
        <v>80</v>
      </c>
      <c r="B163" s="107" t="s">
        <v>1083</v>
      </c>
      <c r="C163" s="108" t="s">
        <v>133</v>
      </c>
      <c r="D163" s="107" t="s">
        <v>59</v>
      </c>
      <c r="E163" s="109">
        <v>0</v>
      </c>
      <c r="F163" s="109">
        <v>2</v>
      </c>
    </row>
    <row r="164" spans="1:6" x14ac:dyDescent="0.2">
      <c r="A164" s="107">
        <f>+SUBTOTAL(103,$B$7:B164)</f>
        <v>81</v>
      </c>
      <c r="B164" s="107" t="s">
        <v>1083</v>
      </c>
      <c r="C164" s="108" t="s">
        <v>186</v>
      </c>
      <c r="D164" s="107" t="s">
        <v>62</v>
      </c>
      <c r="E164" s="109">
        <v>0</v>
      </c>
      <c r="F164" s="109">
        <v>0.06</v>
      </c>
    </row>
    <row r="165" spans="1:6" ht="25.5" x14ac:dyDescent="0.2">
      <c r="A165" s="107">
        <f>+SUBTOTAL(103,$B$7:B165)</f>
        <v>82</v>
      </c>
      <c r="B165" s="107" t="s">
        <v>1083</v>
      </c>
      <c r="C165" s="108" t="s">
        <v>279</v>
      </c>
      <c r="D165" s="107" t="s">
        <v>62</v>
      </c>
      <c r="E165" s="109">
        <v>0</v>
      </c>
      <c r="F165" s="109">
        <v>0.65</v>
      </c>
    </row>
    <row r="166" spans="1:6" x14ac:dyDescent="0.2">
      <c r="A166" s="107">
        <f>+SUBTOTAL(103,$B$7:B166)</f>
        <v>83</v>
      </c>
      <c r="B166" s="107" t="s">
        <v>1083</v>
      </c>
      <c r="C166" s="108" t="s">
        <v>280</v>
      </c>
      <c r="D166" s="107" t="s">
        <v>62</v>
      </c>
      <c r="E166" s="109">
        <v>0</v>
      </c>
      <c r="F166" s="109">
        <v>1</v>
      </c>
    </row>
    <row r="167" spans="1:6" ht="25.5" x14ac:dyDescent="0.2">
      <c r="A167" s="107">
        <f>+SUBTOTAL(103,$B$7:B167)</f>
        <v>84</v>
      </c>
      <c r="B167" s="107" t="s">
        <v>1083</v>
      </c>
      <c r="C167" s="108" t="s">
        <v>281</v>
      </c>
      <c r="D167" s="107" t="s">
        <v>70</v>
      </c>
      <c r="E167" s="109">
        <v>0</v>
      </c>
      <c r="F167" s="109">
        <v>3.39</v>
      </c>
    </row>
    <row r="168" spans="1:6" x14ac:dyDescent="0.2">
      <c r="A168" s="107">
        <f>+SUBTOTAL(103,$B$7:B168)</f>
        <v>85</v>
      </c>
      <c r="B168" s="107" t="s">
        <v>1083</v>
      </c>
      <c r="C168" s="108" t="s">
        <v>109</v>
      </c>
      <c r="D168" s="107" t="s">
        <v>70</v>
      </c>
      <c r="E168" s="109">
        <v>0</v>
      </c>
      <c r="F168" s="109">
        <v>5.89</v>
      </c>
    </row>
    <row r="169" spans="1:6" ht="25.5" x14ac:dyDescent="0.2">
      <c r="A169" s="107">
        <f>+SUBTOTAL(103,$B$7:B169)</f>
        <v>86</v>
      </c>
      <c r="B169" s="107">
        <v>2</v>
      </c>
      <c r="C169" s="108" t="s">
        <v>110</v>
      </c>
      <c r="D169" s="107"/>
      <c r="E169" s="109"/>
      <c r="F169" s="109"/>
    </row>
    <row r="170" spans="1:6" s="72" customFormat="1" ht="25.5" x14ac:dyDescent="0.2">
      <c r="A170" s="67" t="s">
        <v>206</v>
      </c>
      <c r="B170" s="67"/>
      <c r="C170" s="68" t="s">
        <v>110</v>
      </c>
      <c r="D170" s="67" t="s">
        <v>53</v>
      </c>
      <c r="E170" s="62">
        <v>0</v>
      </c>
      <c r="F170" s="62">
        <v>6</v>
      </c>
    </row>
    <row r="171" spans="1:6" s="72" customFormat="1" ht="25.5" x14ac:dyDescent="0.2">
      <c r="A171" s="67" t="s">
        <v>206</v>
      </c>
      <c r="B171" s="67"/>
      <c r="C171" s="68" t="s">
        <v>282</v>
      </c>
      <c r="D171" s="67" t="s">
        <v>48</v>
      </c>
      <c r="E171" s="62">
        <v>0</v>
      </c>
      <c r="F171" s="62">
        <v>6</v>
      </c>
    </row>
    <row r="172" spans="1:6" s="72" customFormat="1" ht="25.5" x14ac:dyDescent="0.2">
      <c r="A172" s="67" t="s">
        <v>206</v>
      </c>
      <c r="B172" s="67"/>
      <c r="C172" s="68" t="s">
        <v>282</v>
      </c>
      <c r="D172" s="67" t="s">
        <v>49</v>
      </c>
      <c r="E172" s="62">
        <v>0</v>
      </c>
      <c r="F172" s="62">
        <v>3.25</v>
      </c>
    </row>
    <row r="173" spans="1:6" s="72" customFormat="1" ht="25.5" x14ac:dyDescent="0.2">
      <c r="A173" s="67" t="s">
        <v>206</v>
      </c>
      <c r="B173" s="67"/>
      <c r="C173" s="68" t="s">
        <v>282</v>
      </c>
      <c r="D173" s="67" t="s">
        <v>52</v>
      </c>
      <c r="E173" s="62">
        <v>0</v>
      </c>
      <c r="F173" s="62">
        <v>3</v>
      </c>
    </row>
    <row r="174" spans="1:6" s="72" customFormat="1" ht="25.5" x14ac:dyDescent="0.2">
      <c r="A174" s="67" t="s">
        <v>206</v>
      </c>
      <c r="B174" s="67"/>
      <c r="C174" s="68" t="s">
        <v>282</v>
      </c>
      <c r="D174" s="67" t="s">
        <v>47</v>
      </c>
      <c r="E174" s="62">
        <v>0</v>
      </c>
      <c r="F174" s="62">
        <v>3</v>
      </c>
    </row>
    <row r="175" spans="1:6" s="72" customFormat="1" ht="25.5" x14ac:dyDescent="0.2">
      <c r="A175" s="67" t="s">
        <v>206</v>
      </c>
      <c r="B175" s="67"/>
      <c r="C175" s="68" t="s">
        <v>282</v>
      </c>
      <c r="D175" s="67" t="s">
        <v>50</v>
      </c>
      <c r="E175" s="62">
        <v>0</v>
      </c>
      <c r="F175" s="62">
        <v>3</v>
      </c>
    </row>
    <row r="176" spans="1:6" s="72" customFormat="1" ht="25.5" x14ac:dyDescent="0.2">
      <c r="A176" s="67" t="s">
        <v>206</v>
      </c>
      <c r="B176" s="67"/>
      <c r="C176" s="68" t="s">
        <v>282</v>
      </c>
      <c r="D176" s="67" t="s">
        <v>59</v>
      </c>
      <c r="E176" s="62">
        <v>0</v>
      </c>
      <c r="F176" s="62">
        <v>3</v>
      </c>
    </row>
    <row r="177" spans="1:6" s="72" customFormat="1" ht="25.5" x14ac:dyDescent="0.2">
      <c r="A177" s="299" t="s">
        <v>206</v>
      </c>
      <c r="B177" s="67"/>
      <c r="C177" s="68" t="s">
        <v>282</v>
      </c>
      <c r="D177" s="67" t="s">
        <v>62</v>
      </c>
      <c r="E177" s="62">
        <v>0</v>
      </c>
      <c r="F177" s="62">
        <v>3.5</v>
      </c>
    </row>
    <row r="178" spans="1:6" s="72" customFormat="1" ht="25.5" x14ac:dyDescent="0.2">
      <c r="A178" s="67" t="s">
        <v>206</v>
      </c>
      <c r="B178" s="67"/>
      <c r="C178" s="68" t="s">
        <v>282</v>
      </c>
      <c r="D178" s="67" t="s">
        <v>70</v>
      </c>
      <c r="E178" s="62">
        <v>0</v>
      </c>
      <c r="F178" s="62">
        <v>3</v>
      </c>
    </row>
    <row r="179" spans="1:6" s="113" customFormat="1" x14ac:dyDescent="0.2">
      <c r="A179" s="366" t="s">
        <v>283</v>
      </c>
      <c r="B179" s="366"/>
      <c r="C179" s="100" t="s">
        <v>284</v>
      </c>
      <c r="D179" s="366">
        <v>0</v>
      </c>
      <c r="E179" s="101">
        <v>0</v>
      </c>
      <c r="F179" s="101">
        <v>0</v>
      </c>
    </row>
    <row r="180" spans="1:6" x14ac:dyDescent="0.2">
      <c r="A180" s="107">
        <f>+SUBTOTAL(103,$B$7:B180)</f>
        <v>87</v>
      </c>
      <c r="B180" s="107" t="s">
        <v>1083</v>
      </c>
      <c r="C180" s="108" t="s">
        <v>162</v>
      </c>
      <c r="D180" s="107" t="s">
        <v>52</v>
      </c>
      <c r="E180" s="109">
        <v>0</v>
      </c>
      <c r="F180" s="109">
        <v>9.3000000000000007</v>
      </c>
    </row>
    <row r="181" spans="1:6" s="113" customFormat="1" ht="25.5" x14ac:dyDescent="0.2">
      <c r="A181" s="366" t="s">
        <v>287</v>
      </c>
      <c r="B181" s="366"/>
      <c r="C181" s="100" t="s">
        <v>288</v>
      </c>
      <c r="D181" s="366">
        <v>0</v>
      </c>
      <c r="E181" s="101">
        <v>0</v>
      </c>
      <c r="F181" s="101">
        <v>0</v>
      </c>
    </row>
    <row r="182" spans="1:6" s="113" customFormat="1" x14ac:dyDescent="0.2">
      <c r="A182" s="366" t="s">
        <v>289</v>
      </c>
      <c r="B182" s="366"/>
      <c r="C182" s="100" t="s">
        <v>290</v>
      </c>
      <c r="D182" s="366">
        <v>0</v>
      </c>
      <c r="E182" s="101">
        <v>0</v>
      </c>
      <c r="F182" s="101">
        <v>0</v>
      </c>
    </row>
    <row r="183" spans="1:6" s="113" customFormat="1" x14ac:dyDescent="0.2">
      <c r="A183" s="366" t="s">
        <v>291</v>
      </c>
      <c r="B183" s="366"/>
      <c r="C183" s="100" t="s">
        <v>216</v>
      </c>
      <c r="D183" s="366">
        <v>0</v>
      </c>
      <c r="E183" s="101">
        <v>0</v>
      </c>
      <c r="F183" s="101">
        <v>0</v>
      </c>
    </row>
    <row r="184" spans="1:6" ht="25.5" x14ac:dyDescent="0.2">
      <c r="A184" s="107">
        <f>+SUBTOTAL(103,$B$7:B184)</f>
        <v>88</v>
      </c>
      <c r="B184" s="107" t="s">
        <v>1083</v>
      </c>
      <c r="C184" s="108" t="s">
        <v>292</v>
      </c>
      <c r="D184" s="107" t="s">
        <v>53</v>
      </c>
      <c r="E184" s="109">
        <v>0</v>
      </c>
      <c r="F184" s="109">
        <v>0.05</v>
      </c>
    </row>
    <row r="185" spans="1:6" ht="25.5" x14ac:dyDescent="0.2">
      <c r="A185" s="107">
        <f>+SUBTOTAL(103,$B$7:B185)</f>
        <v>89</v>
      </c>
      <c r="B185" s="107" t="s">
        <v>1083</v>
      </c>
      <c r="C185" s="108" t="s">
        <v>293</v>
      </c>
      <c r="D185" s="107" t="s">
        <v>53</v>
      </c>
      <c r="E185" s="109">
        <v>0</v>
      </c>
      <c r="F185" s="109">
        <v>0.08</v>
      </c>
    </row>
    <row r="186" spans="1:6" ht="25.5" x14ac:dyDescent="0.2">
      <c r="A186" s="107">
        <f>+SUBTOTAL(103,$B$7:B186)</f>
        <v>90</v>
      </c>
      <c r="B186" s="107" t="s">
        <v>1083</v>
      </c>
      <c r="C186" s="108" t="s">
        <v>147</v>
      </c>
      <c r="D186" s="107" t="s">
        <v>53</v>
      </c>
      <c r="E186" s="109">
        <v>0</v>
      </c>
      <c r="F186" s="109">
        <v>0.16</v>
      </c>
    </row>
    <row r="187" spans="1:6" ht="38.25" x14ac:dyDescent="0.2">
      <c r="A187" s="107">
        <f>+SUBTOTAL(103,$B$7:B187)</f>
        <v>91</v>
      </c>
      <c r="B187" s="107" t="s">
        <v>1083</v>
      </c>
      <c r="C187" s="108" t="s">
        <v>1961</v>
      </c>
      <c r="D187" s="107" t="s">
        <v>53</v>
      </c>
      <c r="E187" s="109">
        <v>0</v>
      </c>
      <c r="F187" s="109">
        <v>0.2</v>
      </c>
    </row>
    <row r="188" spans="1:6" ht="25.5" x14ac:dyDescent="0.2">
      <c r="A188" s="107">
        <f>+SUBTOTAL(103,$B$7:B188)</f>
        <v>92</v>
      </c>
      <c r="B188" s="107" t="s">
        <v>1083</v>
      </c>
      <c r="C188" s="108" t="s">
        <v>55</v>
      </c>
      <c r="D188" s="107" t="s">
        <v>53</v>
      </c>
      <c r="E188" s="109">
        <v>0</v>
      </c>
      <c r="F188" s="109">
        <v>0.3</v>
      </c>
    </row>
    <row r="189" spans="1:6" ht="25.5" x14ac:dyDescent="0.2">
      <c r="A189" s="107">
        <f>+SUBTOTAL(103,$B$7:B189)</f>
        <v>93</v>
      </c>
      <c r="B189" s="107" t="s">
        <v>1083</v>
      </c>
      <c r="C189" s="108" t="s">
        <v>171</v>
      </c>
      <c r="D189" s="107" t="s">
        <v>48</v>
      </c>
      <c r="E189" s="109">
        <v>0</v>
      </c>
      <c r="F189" s="109">
        <v>0.03</v>
      </c>
    </row>
    <row r="190" spans="1:6" ht="25.5" x14ac:dyDescent="0.2">
      <c r="A190" s="107">
        <f>+SUBTOTAL(103,$B$7:B190)</f>
        <v>94</v>
      </c>
      <c r="B190" s="107" t="s">
        <v>1083</v>
      </c>
      <c r="C190" s="108" t="s">
        <v>165</v>
      </c>
      <c r="D190" s="107" t="s">
        <v>48</v>
      </c>
      <c r="E190" s="109">
        <v>0</v>
      </c>
      <c r="F190" s="109">
        <v>0.06</v>
      </c>
    </row>
    <row r="191" spans="1:6" ht="25.5" x14ac:dyDescent="0.2">
      <c r="A191" s="107">
        <f>+SUBTOTAL(103,$B$7:B191)</f>
        <v>95</v>
      </c>
      <c r="B191" s="107" t="s">
        <v>1083</v>
      </c>
      <c r="C191" s="108" t="s">
        <v>170</v>
      </c>
      <c r="D191" s="107" t="s">
        <v>48</v>
      </c>
      <c r="E191" s="109">
        <v>0</v>
      </c>
      <c r="F191" s="109">
        <v>7.0000000000000007E-2</v>
      </c>
    </row>
    <row r="192" spans="1:6" ht="25.5" x14ac:dyDescent="0.2">
      <c r="A192" s="107">
        <f>+SUBTOTAL(103,$B$7:B192)</f>
        <v>96</v>
      </c>
      <c r="B192" s="107" t="s">
        <v>1083</v>
      </c>
      <c r="C192" s="108" t="s">
        <v>295</v>
      </c>
      <c r="D192" s="107" t="s">
        <v>48</v>
      </c>
      <c r="E192" s="109">
        <v>0</v>
      </c>
      <c r="F192" s="109">
        <v>0.1</v>
      </c>
    </row>
    <row r="193" spans="1:6" ht="25.5" x14ac:dyDescent="0.2">
      <c r="A193" s="107">
        <f>+SUBTOTAL(103,$B$7:B193)</f>
        <v>97</v>
      </c>
      <c r="B193" s="107" t="s">
        <v>1083</v>
      </c>
      <c r="C193" s="108" t="s">
        <v>149</v>
      </c>
      <c r="D193" s="107" t="s">
        <v>48</v>
      </c>
      <c r="E193" s="109">
        <v>0</v>
      </c>
      <c r="F193" s="109">
        <v>0.3</v>
      </c>
    </row>
    <row r="194" spans="1:6" ht="25.5" x14ac:dyDescent="0.2">
      <c r="A194" s="107">
        <f>+SUBTOTAL(103,$B$7:B194)</f>
        <v>98</v>
      </c>
      <c r="B194" s="107" t="s">
        <v>1083</v>
      </c>
      <c r="C194" s="108" t="s">
        <v>296</v>
      </c>
      <c r="D194" s="107" t="s">
        <v>48</v>
      </c>
      <c r="E194" s="109">
        <v>0</v>
      </c>
      <c r="F194" s="109">
        <v>0.68</v>
      </c>
    </row>
    <row r="195" spans="1:6" ht="25.5" x14ac:dyDescent="0.2">
      <c r="A195" s="107">
        <f>+SUBTOTAL(103,$B$7:B195)</f>
        <v>99</v>
      </c>
      <c r="B195" s="107" t="s">
        <v>1083</v>
      </c>
      <c r="C195" s="108" t="s">
        <v>297</v>
      </c>
      <c r="D195" s="107" t="s">
        <v>48</v>
      </c>
      <c r="E195" s="109">
        <v>0</v>
      </c>
      <c r="F195" s="109">
        <v>0.74</v>
      </c>
    </row>
    <row r="196" spans="1:6" x14ac:dyDescent="0.2">
      <c r="A196" s="107">
        <f>+SUBTOTAL(103,$B$7:B196)</f>
        <v>100</v>
      </c>
      <c r="B196" s="107" t="s">
        <v>1083</v>
      </c>
      <c r="C196" s="108" t="s">
        <v>57</v>
      </c>
      <c r="D196" s="107" t="s">
        <v>48</v>
      </c>
      <c r="E196" s="109">
        <v>0</v>
      </c>
      <c r="F196" s="109">
        <v>0.99</v>
      </c>
    </row>
    <row r="197" spans="1:6" ht="25.5" x14ac:dyDescent="0.2">
      <c r="A197" s="107">
        <f>+SUBTOTAL(103,$B$7:B197)</f>
        <v>101</v>
      </c>
      <c r="B197" s="107" t="s">
        <v>1083</v>
      </c>
      <c r="C197" s="108" t="s">
        <v>56</v>
      </c>
      <c r="D197" s="107" t="s">
        <v>48</v>
      </c>
      <c r="E197" s="109">
        <v>0</v>
      </c>
      <c r="F197" s="109">
        <v>2.46</v>
      </c>
    </row>
    <row r="198" spans="1:6" x14ac:dyDescent="0.2">
      <c r="A198" s="107">
        <f>+SUBTOTAL(103,$B$7:B198)</f>
        <v>102</v>
      </c>
      <c r="B198" s="107" t="s">
        <v>1083</v>
      </c>
      <c r="C198" s="108" t="s">
        <v>298</v>
      </c>
      <c r="D198" s="107" t="s">
        <v>48</v>
      </c>
      <c r="E198" s="109">
        <v>0</v>
      </c>
      <c r="F198" s="109">
        <v>0.04</v>
      </c>
    </row>
    <row r="199" spans="1:6" x14ac:dyDescent="0.2">
      <c r="A199" s="107">
        <f>+SUBTOTAL(103,$B$7:B199)</f>
        <v>103</v>
      </c>
      <c r="B199" s="107" t="s">
        <v>1083</v>
      </c>
      <c r="C199" s="108" t="s">
        <v>299</v>
      </c>
      <c r="D199" s="107" t="s">
        <v>48</v>
      </c>
      <c r="E199" s="109">
        <v>0</v>
      </c>
      <c r="F199" s="109">
        <v>0.04</v>
      </c>
    </row>
    <row r="200" spans="1:6" x14ac:dyDescent="0.2">
      <c r="A200" s="107">
        <f>+SUBTOTAL(103,$B$7:B200)</f>
        <v>104</v>
      </c>
      <c r="B200" s="107" t="s">
        <v>1083</v>
      </c>
      <c r="C200" s="108" t="s">
        <v>300</v>
      </c>
      <c r="D200" s="107" t="s">
        <v>48</v>
      </c>
      <c r="E200" s="109">
        <v>0</v>
      </c>
      <c r="F200" s="109">
        <v>0.21</v>
      </c>
    </row>
    <row r="201" spans="1:6" x14ac:dyDescent="0.2">
      <c r="A201" s="107">
        <f>+SUBTOTAL(103,$B$7:B201)</f>
        <v>105</v>
      </c>
      <c r="B201" s="107" t="s">
        <v>1083</v>
      </c>
      <c r="C201" s="108" t="s">
        <v>301</v>
      </c>
      <c r="D201" s="107" t="s">
        <v>48</v>
      </c>
      <c r="E201" s="109">
        <v>0</v>
      </c>
      <c r="F201" s="109">
        <v>0.05</v>
      </c>
    </row>
    <row r="202" spans="1:6" ht="25.5" x14ac:dyDescent="0.2">
      <c r="A202" s="107">
        <f>+SUBTOTAL(103,$B$7:B202)</f>
        <v>106</v>
      </c>
      <c r="B202" s="107" t="s">
        <v>1083</v>
      </c>
      <c r="C202" s="108" t="s">
        <v>302</v>
      </c>
      <c r="D202" s="107" t="s">
        <v>48</v>
      </c>
      <c r="E202" s="109">
        <v>0</v>
      </c>
      <c r="F202" s="109">
        <v>0.24</v>
      </c>
    </row>
    <row r="203" spans="1:6" x14ac:dyDescent="0.2">
      <c r="A203" s="107">
        <f>+SUBTOTAL(103,$B$7:B203)</f>
        <v>107</v>
      </c>
      <c r="B203" s="107" t="s">
        <v>1083</v>
      </c>
      <c r="C203" s="108" t="s">
        <v>303</v>
      </c>
      <c r="D203" s="107" t="s">
        <v>48</v>
      </c>
      <c r="E203" s="109">
        <v>0</v>
      </c>
      <c r="F203" s="109">
        <v>0.2</v>
      </c>
    </row>
    <row r="204" spans="1:6" ht="38.25" x14ac:dyDescent="0.2">
      <c r="A204" s="107">
        <f>+SUBTOTAL(103,$B$7:B204)</f>
        <v>108</v>
      </c>
      <c r="B204" s="107" t="s">
        <v>1083</v>
      </c>
      <c r="C204" s="108" t="s">
        <v>304</v>
      </c>
      <c r="D204" s="107" t="s">
        <v>48</v>
      </c>
      <c r="E204" s="109">
        <v>0</v>
      </c>
      <c r="F204" s="109">
        <v>0.38</v>
      </c>
    </row>
    <row r="205" spans="1:6" x14ac:dyDescent="0.2">
      <c r="A205" s="107">
        <f>+SUBTOTAL(103,$B$7:B205)</f>
        <v>109</v>
      </c>
      <c r="B205" s="107" t="s">
        <v>1083</v>
      </c>
      <c r="C205" s="108" t="s">
        <v>305</v>
      </c>
      <c r="D205" s="107" t="s">
        <v>48</v>
      </c>
      <c r="E205" s="109">
        <v>0</v>
      </c>
      <c r="F205" s="109">
        <v>0.13</v>
      </c>
    </row>
    <row r="206" spans="1:6" ht="25.5" x14ac:dyDescent="0.2">
      <c r="A206" s="107">
        <f>+SUBTOTAL(103,$B$7:B206)</f>
        <v>110</v>
      </c>
      <c r="B206" s="107" t="s">
        <v>1083</v>
      </c>
      <c r="C206" s="108" t="s">
        <v>306</v>
      </c>
      <c r="D206" s="107" t="s">
        <v>48</v>
      </c>
      <c r="E206" s="109">
        <v>0</v>
      </c>
      <c r="F206" s="109">
        <v>0.56999999999999995</v>
      </c>
    </row>
    <row r="207" spans="1:6" s="113" customFormat="1" x14ac:dyDescent="0.2">
      <c r="A207" s="107">
        <f>+SUBTOTAL(103,$B$7:B207)</f>
        <v>111</v>
      </c>
      <c r="B207" s="107" t="s">
        <v>1083</v>
      </c>
      <c r="C207" s="108" t="s">
        <v>307</v>
      </c>
      <c r="D207" s="107" t="s">
        <v>48</v>
      </c>
      <c r="E207" s="109">
        <v>0</v>
      </c>
      <c r="F207" s="109">
        <v>0.04</v>
      </c>
    </row>
    <row r="208" spans="1:6" x14ac:dyDescent="0.2">
      <c r="A208" s="107">
        <f>+SUBTOTAL(103,$B$7:B208)</f>
        <v>112</v>
      </c>
      <c r="B208" s="107" t="s">
        <v>1083</v>
      </c>
      <c r="C208" s="108" t="s">
        <v>308</v>
      </c>
      <c r="D208" s="107" t="s">
        <v>48</v>
      </c>
      <c r="E208" s="109">
        <v>0</v>
      </c>
      <c r="F208" s="109">
        <v>5.63</v>
      </c>
    </row>
    <row r="209" spans="1:6" ht="25.5" x14ac:dyDescent="0.2">
      <c r="A209" s="107">
        <f>+SUBTOTAL(103,$B$7:B209)</f>
        <v>113</v>
      </c>
      <c r="B209" s="107" t="s">
        <v>1083</v>
      </c>
      <c r="C209" s="108" t="s">
        <v>309</v>
      </c>
      <c r="D209" s="107" t="s">
        <v>48</v>
      </c>
      <c r="E209" s="109">
        <v>0</v>
      </c>
      <c r="F209" s="109">
        <v>0.33</v>
      </c>
    </row>
    <row r="210" spans="1:6" ht="38.25" x14ac:dyDescent="0.2">
      <c r="A210" s="107">
        <f>+SUBTOTAL(103,$B$7:B210)</f>
        <v>114</v>
      </c>
      <c r="B210" s="107" t="s">
        <v>1083</v>
      </c>
      <c r="C210" s="108" t="s">
        <v>1965</v>
      </c>
      <c r="D210" s="107" t="s">
        <v>48</v>
      </c>
      <c r="E210" s="109">
        <v>0</v>
      </c>
      <c r="F210" s="109">
        <v>0.08</v>
      </c>
    </row>
    <row r="211" spans="1:6" ht="51" x14ac:dyDescent="0.2">
      <c r="A211" s="107">
        <f>+SUBTOTAL(103,$B$7:B211)</f>
        <v>115</v>
      </c>
      <c r="B211" s="107" t="s">
        <v>1083</v>
      </c>
      <c r="C211" s="108" t="s">
        <v>1966</v>
      </c>
      <c r="D211" s="107" t="s">
        <v>48</v>
      </c>
      <c r="E211" s="109">
        <v>0</v>
      </c>
      <c r="F211" s="109">
        <v>0.25</v>
      </c>
    </row>
    <row r="212" spans="1:6" ht="38.25" x14ac:dyDescent="0.2">
      <c r="A212" s="107">
        <f>+SUBTOTAL(103,$B$7:B212)</f>
        <v>116</v>
      </c>
      <c r="B212" s="107" t="s">
        <v>1083</v>
      </c>
      <c r="C212" s="108" t="s">
        <v>1967</v>
      </c>
      <c r="D212" s="107" t="s">
        <v>48</v>
      </c>
      <c r="E212" s="109">
        <v>0</v>
      </c>
      <c r="F212" s="109">
        <v>0.09</v>
      </c>
    </row>
    <row r="213" spans="1:6" ht="51" x14ac:dyDescent="0.2">
      <c r="A213" s="107">
        <f>+SUBTOTAL(103,$B$7:B213)</f>
        <v>117</v>
      </c>
      <c r="B213" s="107" t="s">
        <v>1083</v>
      </c>
      <c r="C213" s="108" t="s">
        <v>2021</v>
      </c>
      <c r="D213" s="107" t="s">
        <v>48</v>
      </c>
      <c r="E213" s="109">
        <v>0</v>
      </c>
      <c r="F213" s="109">
        <v>2.56</v>
      </c>
    </row>
    <row r="214" spans="1:6" ht="25.5" x14ac:dyDescent="0.2">
      <c r="A214" s="107">
        <f>+SUBTOTAL(103,$B$7:B214)</f>
        <v>118</v>
      </c>
      <c r="B214" s="107" t="s">
        <v>1083</v>
      </c>
      <c r="C214" s="108" t="s">
        <v>310</v>
      </c>
      <c r="D214" s="107" t="s">
        <v>49</v>
      </c>
      <c r="E214" s="109">
        <v>0</v>
      </c>
      <c r="F214" s="109">
        <v>0.03</v>
      </c>
    </row>
    <row r="215" spans="1:6" ht="25.5" x14ac:dyDescent="0.2">
      <c r="A215" s="107">
        <f>+SUBTOTAL(103,$B$7:B215)</f>
        <v>119</v>
      </c>
      <c r="B215" s="107" t="s">
        <v>1083</v>
      </c>
      <c r="C215" s="108" t="s">
        <v>311</v>
      </c>
      <c r="D215" s="107" t="s">
        <v>49</v>
      </c>
      <c r="E215" s="109">
        <v>0</v>
      </c>
      <c r="F215" s="109">
        <v>0.03</v>
      </c>
    </row>
    <row r="216" spans="1:6" ht="25.5" x14ac:dyDescent="0.2">
      <c r="A216" s="107">
        <f>+SUBTOTAL(103,$B$7:B216)</f>
        <v>120</v>
      </c>
      <c r="B216" s="107" t="s">
        <v>1083</v>
      </c>
      <c r="C216" s="108" t="s">
        <v>312</v>
      </c>
      <c r="D216" s="107" t="s">
        <v>49</v>
      </c>
      <c r="E216" s="109">
        <v>0</v>
      </c>
      <c r="F216" s="109">
        <v>0.04</v>
      </c>
    </row>
    <row r="217" spans="1:6" ht="25.5" x14ac:dyDescent="0.2">
      <c r="A217" s="107">
        <f>+SUBTOTAL(103,$B$7:B217)</f>
        <v>121</v>
      </c>
      <c r="B217" s="107" t="s">
        <v>1083</v>
      </c>
      <c r="C217" s="108" t="s">
        <v>313</v>
      </c>
      <c r="D217" s="107" t="s">
        <v>49</v>
      </c>
      <c r="E217" s="109">
        <v>0</v>
      </c>
      <c r="F217" s="109">
        <v>0.05</v>
      </c>
    </row>
    <row r="218" spans="1:6" ht="25.5" x14ac:dyDescent="0.2">
      <c r="A218" s="107">
        <f>+SUBTOTAL(103,$B$7:B218)</f>
        <v>122</v>
      </c>
      <c r="B218" s="107" t="s">
        <v>1083</v>
      </c>
      <c r="C218" s="108" t="s">
        <v>314</v>
      </c>
      <c r="D218" s="107" t="s">
        <v>49</v>
      </c>
      <c r="E218" s="109">
        <v>0</v>
      </c>
      <c r="F218" s="109">
        <v>0.05</v>
      </c>
    </row>
    <row r="219" spans="1:6" ht="25.5" x14ac:dyDescent="0.2">
      <c r="A219" s="107">
        <f>+SUBTOTAL(103,$B$7:B219)</f>
        <v>123</v>
      </c>
      <c r="B219" s="107" t="s">
        <v>1083</v>
      </c>
      <c r="C219" s="108" t="s">
        <v>315</v>
      </c>
      <c r="D219" s="107" t="s">
        <v>49</v>
      </c>
      <c r="E219" s="109">
        <v>0</v>
      </c>
      <c r="F219" s="109">
        <v>7.0000000000000007E-2</v>
      </c>
    </row>
    <row r="220" spans="1:6" ht="25.5" x14ac:dyDescent="0.2">
      <c r="A220" s="107">
        <f>+SUBTOTAL(103,$B$7:B220)</f>
        <v>124</v>
      </c>
      <c r="B220" s="107" t="s">
        <v>1083</v>
      </c>
      <c r="C220" s="108" t="s">
        <v>316</v>
      </c>
      <c r="D220" s="107" t="s">
        <v>49</v>
      </c>
      <c r="E220" s="109">
        <v>0</v>
      </c>
      <c r="F220" s="109">
        <v>0.1</v>
      </c>
    </row>
    <row r="221" spans="1:6" ht="25.5" x14ac:dyDescent="0.2">
      <c r="A221" s="107">
        <f>+SUBTOTAL(103,$B$7:B221)</f>
        <v>125</v>
      </c>
      <c r="B221" s="107" t="s">
        <v>1083</v>
      </c>
      <c r="C221" s="108" t="s">
        <v>317</v>
      </c>
      <c r="D221" s="107" t="s">
        <v>49</v>
      </c>
      <c r="E221" s="109">
        <v>0</v>
      </c>
      <c r="F221" s="109">
        <v>0.12</v>
      </c>
    </row>
    <row r="222" spans="1:6" ht="25.5" x14ac:dyDescent="0.2">
      <c r="A222" s="107">
        <f>+SUBTOTAL(103,$B$7:B222)</f>
        <v>126</v>
      </c>
      <c r="B222" s="107" t="s">
        <v>1083</v>
      </c>
      <c r="C222" s="108" t="s">
        <v>318</v>
      </c>
      <c r="D222" s="107" t="s">
        <v>49</v>
      </c>
      <c r="E222" s="109">
        <v>0</v>
      </c>
      <c r="F222" s="109">
        <v>0.15</v>
      </c>
    </row>
    <row r="223" spans="1:6" ht="25.5" x14ac:dyDescent="0.2">
      <c r="A223" s="107">
        <f>+SUBTOTAL(103,$B$7:B223)</f>
        <v>127</v>
      </c>
      <c r="B223" s="107" t="s">
        <v>1083</v>
      </c>
      <c r="C223" s="108" t="s">
        <v>319</v>
      </c>
      <c r="D223" s="107" t="s">
        <v>49</v>
      </c>
      <c r="E223" s="109">
        <v>0</v>
      </c>
      <c r="F223" s="109">
        <v>0.17</v>
      </c>
    </row>
    <row r="224" spans="1:6" ht="25.5" x14ac:dyDescent="0.2">
      <c r="A224" s="107">
        <f>+SUBTOTAL(103,$B$7:B224)</f>
        <v>128</v>
      </c>
      <c r="B224" s="107" t="s">
        <v>1083</v>
      </c>
      <c r="C224" s="108" t="s">
        <v>320</v>
      </c>
      <c r="D224" s="107" t="s">
        <v>49</v>
      </c>
      <c r="E224" s="109">
        <v>0</v>
      </c>
      <c r="F224" s="109">
        <v>0.19</v>
      </c>
    </row>
    <row r="225" spans="1:6" ht="38.25" x14ac:dyDescent="0.2">
      <c r="A225" s="107">
        <f>+SUBTOTAL(103,$B$7:B225)</f>
        <v>129</v>
      </c>
      <c r="B225" s="107" t="s">
        <v>1083</v>
      </c>
      <c r="C225" s="108" t="s">
        <v>321</v>
      </c>
      <c r="D225" s="107" t="s">
        <v>49</v>
      </c>
      <c r="E225" s="109">
        <v>0</v>
      </c>
      <c r="F225" s="109">
        <v>0.2</v>
      </c>
    </row>
    <row r="226" spans="1:6" ht="25.5" x14ac:dyDescent="0.2">
      <c r="A226" s="107">
        <f>+SUBTOTAL(103,$B$7:B226)</f>
        <v>130</v>
      </c>
      <c r="B226" s="107" t="s">
        <v>1083</v>
      </c>
      <c r="C226" s="108" t="s">
        <v>322</v>
      </c>
      <c r="D226" s="107" t="s">
        <v>49</v>
      </c>
      <c r="E226" s="109">
        <v>0</v>
      </c>
      <c r="F226" s="109">
        <v>0.2</v>
      </c>
    </row>
    <row r="227" spans="1:6" ht="38.25" x14ac:dyDescent="0.2">
      <c r="A227" s="107">
        <f>+SUBTOTAL(103,$B$7:B227)</f>
        <v>131</v>
      </c>
      <c r="B227" s="107" t="s">
        <v>1083</v>
      </c>
      <c r="C227" s="108" t="s">
        <v>323</v>
      </c>
      <c r="D227" s="107" t="s">
        <v>49</v>
      </c>
      <c r="E227" s="109">
        <v>0</v>
      </c>
      <c r="F227" s="109">
        <v>0.26</v>
      </c>
    </row>
    <row r="228" spans="1:6" ht="25.5" x14ac:dyDescent="0.2">
      <c r="A228" s="107">
        <f>+SUBTOTAL(103,$B$7:B228)</f>
        <v>132</v>
      </c>
      <c r="B228" s="107" t="s">
        <v>1083</v>
      </c>
      <c r="C228" s="108" t="s">
        <v>324</v>
      </c>
      <c r="D228" s="107" t="s">
        <v>49</v>
      </c>
      <c r="E228" s="109">
        <v>0</v>
      </c>
      <c r="F228" s="109">
        <v>0.28999999999999998</v>
      </c>
    </row>
    <row r="229" spans="1:6" ht="38.25" x14ac:dyDescent="0.2">
      <c r="A229" s="107">
        <f>+SUBTOTAL(103,$B$7:B229)</f>
        <v>133</v>
      </c>
      <c r="B229" s="107" t="s">
        <v>1083</v>
      </c>
      <c r="C229" s="108" t="s">
        <v>325</v>
      </c>
      <c r="D229" s="107" t="s">
        <v>49</v>
      </c>
      <c r="E229" s="109">
        <v>0</v>
      </c>
      <c r="F229" s="109">
        <v>0.3</v>
      </c>
    </row>
    <row r="230" spans="1:6" ht="38.25" x14ac:dyDescent="0.2">
      <c r="A230" s="107">
        <f>+SUBTOTAL(103,$B$7:B230)</f>
        <v>134</v>
      </c>
      <c r="B230" s="107" t="s">
        <v>1083</v>
      </c>
      <c r="C230" s="108" t="s">
        <v>326</v>
      </c>
      <c r="D230" s="107" t="s">
        <v>49</v>
      </c>
      <c r="E230" s="109">
        <v>0</v>
      </c>
      <c r="F230" s="109">
        <v>0.4</v>
      </c>
    </row>
    <row r="231" spans="1:6" ht="38.25" x14ac:dyDescent="0.2">
      <c r="A231" s="107">
        <f>+SUBTOTAL(103,$B$7:B231)</f>
        <v>135</v>
      </c>
      <c r="B231" s="107" t="s">
        <v>1083</v>
      </c>
      <c r="C231" s="108" t="s">
        <v>327</v>
      </c>
      <c r="D231" s="107" t="s">
        <v>49</v>
      </c>
      <c r="E231" s="109">
        <v>0</v>
      </c>
      <c r="F231" s="109">
        <v>0.62</v>
      </c>
    </row>
    <row r="232" spans="1:6" ht="38.25" x14ac:dyDescent="0.2">
      <c r="A232" s="107">
        <f>+SUBTOTAL(103,$B$7:B232)</f>
        <v>136</v>
      </c>
      <c r="B232" s="107" t="s">
        <v>1083</v>
      </c>
      <c r="C232" s="108" t="s">
        <v>328</v>
      </c>
      <c r="D232" s="107" t="s">
        <v>49</v>
      </c>
      <c r="E232" s="109">
        <v>0</v>
      </c>
      <c r="F232" s="109">
        <v>0.7</v>
      </c>
    </row>
    <row r="233" spans="1:6" ht="38.25" x14ac:dyDescent="0.2">
      <c r="A233" s="107">
        <f>+SUBTOTAL(103,$B$7:B233)</f>
        <v>137</v>
      </c>
      <c r="B233" s="107" t="s">
        <v>1083</v>
      </c>
      <c r="C233" s="108" t="s">
        <v>329</v>
      </c>
      <c r="D233" s="107" t="s">
        <v>49</v>
      </c>
      <c r="E233" s="109">
        <v>0</v>
      </c>
      <c r="F233" s="109">
        <v>0.8</v>
      </c>
    </row>
    <row r="234" spans="1:6" ht="38.25" x14ac:dyDescent="0.2">
      <c r="A234" s="107">
        <f>+SUBTOTAL(103,$B$7:B234)</f>
        <v>138</v>
      </c>
      <c r="B234" s="107" t="s">
        <v>1083</v>
      </c>
      <c r="C234" s="108" t="s">
        <v>330</v>
      </c>
      <c r="D234" s="107" t="s">
        <v>49</v>
      </c>
      <c r="E234" s="109">
        <v>0</v>
      </c>
      <c r="F234" s="109">
        <v>0.9</v>
      </c>
    </row>
    <row r="235" spans="1:6" ht="38.25" x14ac:dyDescent="0.2">
      <c r="A235" s="107">
        <f>+SUBTOTAL(103,$B$7:B235)</f>
        <v>139</v>
      </c>
      <c r="B235" s="107" t="s">
        <v>1083</v>
      </c>
      <c r="C235" s="108" t="s">
        <v>331</v>
      </c>
      <c r="D235" s="107" t="s">
        <v>49</v>
      </c>
      <c r="E235" s="109">
        <v>0</v>
      </c>
      <c r="F235" s="109">
        <v>0.9</v>
      </c>
    </row>
    <row r="236" spans="1:6" ht="38.25" x14ac:dyDescent="0.2">
      <c r="A236" s="107">
        <f>+SUBTOTAL(103,$B$7:B236)</f>
        <v>140</v>
      </c>
      <c r="B236" s="107" t="s">
        <v>1083</v>
      </c>
      <c r="C236" s="108" t="s">
        <v>332</v>
      </c>
      <c r="D236" s="107" t="s">
        <v>49</v>
      </c>
      <c r="E236" s="109">
        <v>0</v>
      </c>
      <c r="F236" s="109">
        <v>0.9</v>
      </c>
    </row>
    <row r="237" spans="1:6" ht="51" x14ac:dyDescent="0.2">
      <c r="A237" s="107">
        <f>+SUBTOTAL(103,$B$7:B237)</f>
        <v>141</v>
      </c>
      <c r="B237" s="107" t="s">
        <v>1083</v>
      </c>
      <c r="C237" s="108" t="s">
        <v>333</v>
      </c>
      <c r="D237" s="107" t="s">
        <v>49</v>
      </c>
      <c r="E237" s="109">
        <v>0</v>
      </c>
      <c r="F237" s="109">
        <v>1</v>
      </c>
    </row>
    <row r="238" spans="1:6" ht="38.25" x14ac:dyDescent="0.2">
      <c r="A238" s="107">
        <f>+SUBTOTAL(103,$B$7:B238)</f>
        <v>142</v>
      </c>
      <c r="B238" s="107" t="s">
        <v>1083</v>
      </c>
      <c r="C238" s="108" t="s">
        <v>334</v>
      </c>
      <c r="D238" s="107" t="s">
        <v>49</v>
      </c>
      <c r="E238" s="109">
        <v>0</v>
      </c>
      <c r="F238" s="109">
        <v>1</v>
      </c>
    </row>
    <row r="239" spans="1:6" ht="25.5" x14ac:dyDescent="0.2">
      <c r="A239" s="107">
        <f>+SUBTOTAL(103,$B$7:B239)</f>
        <v>143</v>
      </c>
      <c r="B239" s="107" t="s">
        <v>1083</v>
      </c>
      <c r="C239" s="108" t="s">
        <v>335</v>
      </c>
      <c r="D239" s="107" t="s">
        <v>49</v>
      </c>
      <c r="E239" s="109">
        <v>0</v>
      </c>
      <c r="F239" s="109">
        <v>1</v>
      </c>
    </row>
    <row r="240" spans="1:6" ht="38.25" x14ac:dyDescent="0.2">
      <c r="A240" s="107">
        <f>+SUBTOTAL(103,$B$7:B240)</f>
        <v>144</v>
      </c>
      <c r="B240" s="107" t="s">
        <v>1083</v>
      </c>
      <c r="C240" s="108" t="s">
        <v>336</v>
      </c>
      <c r="D240" s="107" t="s">
        <v>49</v>
      </c>
      <c r="E240" s="109">
        <v>0</v>
      </c>
      <c r="F240" s="109">
        <v>1.1000000000000001</v>
      </c>
    </row>
    <row r="241" spans="1:6" ht="51" x14ac:dyDescent="0.2">
      <c r="A241" s="107">
        <f>+SUBTOTAL(103,$B$7:B241)</f>
        <v>145</v>
      </c>
      <c r="B241" s="107" t="s">
        <v>1083</v>
      </c>
      <c r="C241" s="108" t="s">
        <v>337</v>
      </c>
      <c r="D241" s="107" t="s">
        <v>49</v>
      </c>
      <c r="E241" s="109">
        <v>0</v>
      </c>
      <c r="F241" s="109">
        <v>1.2</v>
      </c>
    </row>
    <row r="242" spans="1:6" ht="38.25" x14ac:dyDescent="0.2">
      <c r="A242" s="107">
        <f>+SUBTOTAL(103,$B$7:B242)</f>
        <v>146</v>
      </c>
      <c r="B242" s="107" t="s">
        <v>1083</v>
      </c>
      <c r="C242" s="108" t="s">
        <v>338</v>
      </c>
      <c r="D242" s="107" t="s">
        <v>49</v>
      </c>
      <c r="E242" s="109">
        <v>0</v>
      </c>
      <c r="F242" s="109">
        <v>1.3</v>
      </c>
    </row>
    <row r="243" spans="1:6" ht="38.25" x14ac:dyDescent="0.2">
      <c r="A243" s="107">
        <f>+SUBTOTAL(103,$B$7:B243)</f>
        <v>147</v>
      </c>
      <c r="B243" s="107" t="s">
        <v>1083</v>
      </c>
      <c r="C243" s="108" t="s">
        <v>339</v>
      </c>
      <c r="D243" s="107" t="s">
        <v>49</v>
      </c>
      <c r="E243" s="109">
        <v>0</v>
      </c>
      <c r="F243" s="109">
        <v>1.3</v>
      </c>
    </row>
    <row r="244" spans="1:6" ht="38.25" x14ac:dyDescent="0.2">
      <c r="A244" s="107">
        <f>+SUBTOTAL(103,$B$7:B244)</f>
        <v>148</v>
      </c>
      <c r="B244" s="107" t="s">
        <v>1083</v>
      </c>
      <c r="C244" s="108" t="s">
        <v>340</v>
      </c>
      <c r="D244" s="107" t="s">
        <v>49</v>
      </c>
      <c r="E244" s="109">
        <v>0</v>
      </c>
      <c r="F244" s="109">
        <v>1.33</v>
      </c>
    </row>
    <row r="245" spans="1:6" ht="38.25" x14ac:dyDescent="0.2">
      <c r="A245" s="107">
        <f>+SUBTOTAL(103,$B$7:B245)</f>
        <v>149</v>
      </c>
      <c r="B245" s="107" t="s">
        <v>1083</v>
      </c>
      <c r="C245" s="108" t="s">
        <v>341</v>
      </c>
      <c r="D245" s="107" t="s">
        <v>49</v>
      </c>
      <c r="E245" s="109">
        <v>0</v>
      </c>
      <c r="F245" s="109">
        <v>2.1</v>
      </c>
    </row>
    <row r="246" spans="1:6" ht="25.5" x14ac:dyDescent="0.2">
      <c r="A246" s="107">
        <f>+SUBTOTAL(103,$B$7:B246)</f>
        <v>150</v>
      </c>
      <c r="B246" s="107" t="s">
        <v>1083</v>
      </c>
      <c r="C246" s="108" t="s">
        <v>342</v>
      </c>
      <c r="D246" s="107" t="s">
        <v>49</v>
      </c>
      <c r="E246" s="109">
        <v>0</v>
      </c>
      <c r="F246" s="109">
        <v>2.2999999999999998</v>
      </c>
    </row>
    <row r="247" spans="1:6" ht="38.25" x14ac:dyDescent="0.2">
      <c r="A247" s="107">
        <f>+SUBTOTAL(103,$B$7:B247)</f>
        <v>151</v>
      </c>
      <c r="B247" s="107" t="s">
        <v>1083</v>
      </c>
      <c r="C247" s="108" t="s">
        <v>344</v>
      </c>
      <c r="D247" s="107" t="s">
        <v>49</v>
      </c>
      <c r="E247" s="109">
        <v>0</v>
      </c>
      <c r="F247" s="109">
        <v>2.7</v>
      </c>
    </row>
    <row r="248" spans="1:6" ht="38.25" x14ac:dyDescent="0.2">
      <c r="A248" s="107">
        <f>+SUBTOTAL(103,$B$7:B248)</f>
        <v>152</v>
      </c>
      <c r="B248" s="107" t="s">
        <v>1083</v>
      </c>
      <c r="C248" s="108" t="s">
        <v>345</v>
      </c>
      <c r="D248" s="107" t="s">
        <v>49</v>
      </c>
      <c r="E248" s="109">
        <v>0</v>
      </c>
      <c r="F248" s="109">
        <v>3.2</v>
      </c>
    </row>
    <row r="249" spans="1:6" ht="38.25" x14ac:dyDescent="0.2">
      <c r="A249" s="107">
        <f>+SUBTOTAL(103,$B$7:B249)</f>
        <v>153</v>
      </c>
      <c r="B249" s="107" t="s">
        <v>1083</v>
      </c>
      <c r="C249" s="108" t="s">
        <v>346</v>
      </c>
      <c r="D249" s="107" t="s">
        <v>52</v>
      </c>
      <c r="E249" s="109">
        <v>0</v>
      </c>
      <c r="F249" s="109">
        <v>0.02</v>
      </c>
    </row>
    <row r="250" spans="1:6" ht="25.5" x14ac:dyDescent="0.2">
      <c r="A250" s="107">
        <f>+SUBTOTAL(103,$B$7:B250)</f>
        <v>154</v>
      </c>
      <c r="B250" s="107" t="s">
        <v>1083</v>
      </c>
      <c r="C250" s="108" t="s">
        <v>347</v>
      </c>
      <c r="D250" s="107" t="s">
        <v>52</v>
      </c>
      <c r="E250" s="109">
        <v>0</v>
      </c>
      <c r="F250" s="109">
        <v>0.02</v>
      </c>
    </row>
    <row r="251" spans="1:6" ht="38.25" x14ac:dyDescent="0.2">
      <c r="A251" s="107">
        <f>+SUBTOTAL(103,$B$7:B251)</f>
        <v>155</v>
      </c>
      <c r="B251" s="107" t="s">
        <v>1083</v>
      </c>
      <c r="C251" s="108" t="s">
        <v>348</v>
      </c>
      <c r="D251" s="107" t="s">
        <v>52</v>
      </c>
      <c r="E251" s="109">
        <v>0</v>
      </c>
      <c r="F251" s="109">
        <v>0.03</v>
      </c>
    </row>
    <row r="252" spans="1:6" ht="25.5" x14ac:dyDescent="0.2">
      <c r="A252" s="107">
        <f>+SUBTOTAL(103,$B$7:B252)</f>
        <v>156</v>
      </c>
      <c r="B252" s="107" t="s">
        <v>1083</v>
      </c>
      <c r="C252" s="108" t="s">
        <v>349</v>
      </c>
      <c r="D252" s="107" t="s">
        <v>52</v>
      </c>
      <c r="E252" s="109">
        <v>0</v>
      </c>
      <c r="F252" s="109">
        <v>0.03</v>
      </c>
    </row>
    <row r="253" spans="1:6" ht="25.5" x14ac:dyDescent="0.2">
      <c r="A253" s="107">
        <f>+SUBTOTAL(103,$B$7:B253)</f>
        <v>157</v>
      </c>
      <c r="B253" s="107" t="s">
        <v>1083</v>
      </c>
      <c r="C253" s="108" t="s">
        <v>350</v>
      </c>
      <c r="D253" s="107" t="s">
        <v>52</v>
      </c>
      <c r="E253" s="109">
        <v>0</v>
      </c>
      <c r="F253" s="109">
        <v>0.03</v>
      </c>
    </row>
    <row r="254" spans="1:6" ht="38.25" x14ac:dyDescent="0.2">
      <c r="A254" s="107">
        <f>+SUBTOTAL(103,$B$7:B254)</f>
        <v>158</v>
      </c>
      <c r="B254" s="107" t="s">
        <v>1083</v>
      </c>
      <c r="C254" s="108" t="s">
        <v>351</v>
      </c>
      <c r="D254" s="107" t="s">
        <v>52</v>
      </c>
      <c r="E254" s="109">
        <v>0</v>
      </c>
      <c r="F254" s="109">
        <v>0.05</v>
      </c>
    </row>
    <row r="255" spans="1:6" ht="38.25" x14ac:dyDescent="0.2">
      <c r="A255" s="107">
        <f>+SUBTOTAL(103,$B$7:B255)</f>
        <v>159</v>
      </c>
      <c r="B255" s="107" t="s">
        <v>1083</v>
      </c>
      <c r="C255" s="108" t="s">
        <v>352</v>
      </c>
      <c r="D255" s="107" t="s">
        <v>52</v>
      </c>
      <c r="E255" s="109">
        <v>0</v>
      </c>
      <c r="F255" s="109">
        <v>0.03</v>
      </c>
    </row>
    <row r="256" spans="1:6" ht="51" x14ac:dyDescent="0.2">
      <c r="A256" s="107">
        <f>+SUBTOTAL(103,$B$7:B256)</f>
        <v>160</v>
      </c>
      <c r="B256" s="107" t="s">
        <v>1083</v>
      </c>
      <c r="C256" s="108" t="s">
        <v>148</v>
      </c>
      <c r="D256" s="107" t="s">
        <v>52</v>
      </c>
      <c r="E256" s="109">
        <v>0</v>
      </c>
      <c r="F256" s="109">
        <v>7.0000000000000007E-2</v>
      </c>
    </row>
    <row r="257" spans="1:6" ht="38.25" x14ac:dyDescent="0.2">
      <c r="A257" s="107">
        <f>+SUBTOTAL(103,$B$7:B257)</f>
        <v>161</v>
      </c>
      <c r="B257" s="107" t="s">
        <v>1083</v>
      </c>
      <c r="C257" s="108" t="s">
        <v>353</v>
      </c>
      <c r="D257" s="107" t="s">
        <v>52</v>
      </c>
      <c r="E257" s="109">
        <v>0</v>
      </c>
      <c r="F257" s="109">
        <v>7.0000000000000007E-2</v>
      </c>
    </row>
    <row r="258" spans="1:6" x14ac:dyDescent="0.2">
      <c r="A258" s="107">
        <f>+SUBTOTAL(103,$B$7:B258)</f>
        <v>162</v>
      </c>
      <c r="B258" s="107" t="s">
        <v>1083</v>
      </c>
      <c r="C258" s="108" t="s">
        <v>1919</v>
      </c>
      <c r="D258" s="107" t="s">
        <v>52</v>
      </c>
      <c r="E258" s="109">
        <v>0</v>
      </c>
      <c r="F258" s="109">
        <v>0.08</v>
      </c>
    </row>
    <row r="259" spans="1:6" ht="25.5" x14ac:dyDescent="0.2">
      <c r="A259" s="107">
        <f>+SUBTOTAL(103,$B$7:B259)</f>
        <v>163</v>
      </c>
      <c r="B259" s="107" t="s">
        <v>1083</v>
      </c>
      <c r="C259" s="108" t="s">
        <v>355</v>
      </c>
      <c r="D259" s="107" t="s">
        <v>52</v>
      </c>
      <c r="E259" s="109">
        <v>0</v>
      </c>
      <c r="F259" s="109">
        <v>0.09</v>
      </c>
    </row>
    <row r="260" spans="1:6" ht="25.5" x14ac:dyDescent="0.2">
      <c r="A260" s="107">
        <f>+SUBTOTAL(103,$B$7:B260)</f>
        <v>164</v>
      </c>
      <c r="B260" s="107" t="s">
        <v>1083</v>
      </c>
      <c r="C260" s="108" t="s">
        <v>2025</v>
      </c>
      <c r="D260" s="107" t="s">
        <v>52</v>
      </c>
      <c r="E260" s="109">
        <v>0</v>
      </c>
      <c r="F260" s="109">
        <v>0.13</v>
      </c>
    </row>
    <row r="261" spans="1:6" ht="51" x14ac:dyDescent="0.2">
      <c r="A261" s="107">
        <f>+SUBTOTAL(103,$B$7:B261)</f>
        <v>165</v>
      </c>
      <c r="B261" s="107" t="s">
        <v>1083</v>
      </c>
      <c r="C261" s="108" t="s">
        <v>356</v>
      </c>
      <c r="D261" s="107" t="s">
        <v>52</v>
      </c>
      <c r="E261" s="109">
        <v>0</v>
      </c>
      <c r="F261" s="109">
        <v>0.1</v>
      </c>
    </row>
    <row r="262" spans="1:6" ht="25.5" x14ac:dyDescent="0.2">
      <c r="A262" s="107">
        <f>+SUBTOTAL(103,$B$7:B262)</f>
        <v>166</v>
      </c>
      <c r="B262" s="107" t="s">
        <v>1083</v>
      </c>
      <c r="C262" s="108" t="s">
        <v>357</v>
      </c>
      <c r="D262" s="107" t="s">
        <v>52</v>
      </c>
      <c r="E262" s="109">
        <v>0</v>
      </c>
      <c r="F262" s="109">
        <v>0.1</v>
      </c>
    </row>
    <row r="263" spans="1:6" ht="38.25" x14ac:dyDescent="0.2">
      <c r="A263" s="107">
        <f>+SUBTOTAL(103,$B$7:B263)</f>
        <v>167</v>
      </c>
      <c r="B263" s="107" t="s">
        <v>1083</v>
      </c>
      <c r="C263" s="108" t="s">
        <v>358</v>
      </c>
      <c r="D263" s="107" t="s">
        <v>52</v>
      </c>
      <c r="E263" s="109">
        <v>0</v>
      </c>
      <c r="F263" s="109">
        <v>0.1</v>
      </c>
    </row>
    <row r="264" spans="1:6" ht="25.5" x14ac:dyDescent="0.2">
      <c r="A264" s="107">
        <f>+SUBTOTAL(103,$B$7:B264)</f>
        <v>168</v>
      </c>
      <c r="B264" s="107" t="s">
        <v>1083</v>
      </c>
      <c r="C264" s="108" t="s">
        <v>149</v>
      </c>
      <c r="D264" s="107" t="s">
        <v>52</v>
      </c>
      <c r="E264" s="109">
        <v>0</v>
      </c>
      <c r="F264" s="109">
        <v>0.13</v>
      </c>
    </row>
    <row r="265" spans="1:6" x14ac:dyDescent="0.2">
      <c r="A265" s="107">
        <f>+SUBTOTAL(103,$B$7:B265)</f>
        <v>169</v>
      </c>
      <c r="B265" s="107" t="s">
        <v>1083</v>
      </c>
      <c r="C265" s="108" t="s">
        <v>359</v>
      </c>
      <c r="D265" s="107" t="s">
        <v>52</v>
      </c>
      <c r="E265" s="109">
        <v>0</v>
      </c>
      <c r="F265" s="109">
        <v>0.13</v>
      </c>
    </row>
    <row r="266" spans="1:6" s="113" customFormat="1" ht="51" x14ac:dyDescent="0.2">
      <c r="A266" s="107">
        <f>+SUBTOTAL(103,$B$7:B266)</f>
        <v>170</v>
      </c>
      <c r="B266" s="107" t="s">
        <v>1083</v>
      </c>
      <c r="C266" s="108" t="s">
        <v>1881</v>
      </c>
      <c r="D266" s="107" t="s">
        <v>52</v>
      </c>
      <c r="E266" s="109">
        <v>0</v>
      </c>
      <c r="F266" s="109">
        <v>0.18</v>
      </c>
    </row>
    <row r="267" spans="1:6" ht="38.25" x14ac:dyDescent="0.2">
      <c r="A267" s="107">
        <f>+SUBTOTAL(103,$B$7:B267)</f>
        <v>171</v>
      </c>
      <c r="B267" s="107" t="s">
        <v>1083</v>
      </c>
      <c r="C267" s="108" t="s">
        <v>360</v>
      </c>
      <c r="D267" s="107" t="s">
        <v>52</v>
      </c>
      <c r="E267" s="109">
        <v>0</v>
      </c>
      <c r="F267" s="109">
        <v>0.23</v>
      </c>
    </row>
    <row r="268" spans="1:6" ht="38.25" x14ac:dyDescent="0.2">
      <c r="A268" s="107">
        <f>+SUBTOTAL(103,$B$7:B268)</f>
        <v>172</v>
      </c>
      <c r="B268" s="107" t="s">
        <v>1083</v>
      </c>
      <c r="C268" s="108" t="s">
        <v>150</v>
      </c>
      <c r="D268" s="107" t="s">
        <v>52</v>
      </c>
      <c r="E268" s="109">
        <v>0</v>
      </c>
      <c r="F268" s="109">
        <v>0.27</v>
      </c>
    </row>
    <row r="269" spans="1:6" ht="38.25" x14ac:dyDescent="0.2">
      <c r="A269" s="107">
        <f>+SUBTOTAL(103,$B$7:B269)</f>
        <v>173</v>
      </c>
      <c r="B269" s="107" t="s">
        <v>1083</v>
      </c>
      <c r="C269" s="108" t="s">
        <v>152</v>
      </c>
      <c r="D269" s="107" t="s">
        <v>52</v>
      </c>
      <c r="E269" s="109">
        <v>0</v>
      </c>
      <c r="F269" s="109">
        <v>0.28000000000000003</v>
      </c>
    </row>
    <row r="270" spans="1:6" x14ac:dyDescent="0.2">
      <c r="A270" s="107">
        <f>+SUBTOTAL(103,$B$7:B270)</f>
        <v>174</v>
      </c>
      <c r="B270" s="107" t="s">
        <v>1083</v>
      </c>
      <c r="C270" s="108" t="s">
        <v>361</v>
      </c>
      <c r="D270" s="107" t="s">
        <v>52</v>
      </c>
      <c r="E270" s="109">
        <v>0</v>
      </c>
      <c r="F270" s="109">
        <v>0.33</v>
      </c>
    </row>
    <row r="271" spans="1:6" ht="38.25" x14ac:dyDescent="0.2">
      <c r="A271" s="107">
        <f>+SUBTOTAL(103,$B$7:B271)</f>
        <v>175</v>
      </c>
      <c r="B271" s="107" t="s">
        <v>1083</v>
      </c>
      <c r="C271" s="108" t="s">
        <v>151</v>
      </c>
      <c r="D271" s="107" t="s">
        <v>52</v>
      </c>
      <c r="E271" s="109">
        <v>0</v>
      </c>
      <c r="F271" s="109">
        <v>0.44</v>
      </c>
    </row>
    <row r="272" spans="1:6" ht="25.5" x14ac:dyDescent="0.2">
      <c r="A272" s="107">
        <f>+SUBTOTAL(103,$B$7:B272)</f>
        <v>176</v>
      </c>
      <c r="B272" s="107" t="s">
        <v>1083</v>
      </c>
      <c r="C272" s="108" t="s">
        <v>362</v>
      </c>
      <c r="D272" s="107" t="s">
        <v>47</v>
      </c>
      <c r="E272" s="109">
        <v>0</v>
      </c>
      <c r="F272" s="109">
        <v>0.04</v>
      </c>
    </row>
    <row r="273" spans="1:6" ht="25.5" x14ac:dyDescent="0.2">
      <c r="A273" s="107">
        <f>+SUBTOTAL(103,$B$7:B273)</f>
        <v>177</v>
      </c>
      <c r="B273" s="107" t="s">
        <v>1083</v>
      </c>
      <c r="C273" s="108" t="s">
        <v>173</v>
      </c>
      <c r="D273" s="107" t="s">
        <v>47</v>
      </c>
      <c r="E273" s="109">
        <v>0</v>
      </c>
      <c r="F273" s="109">
        <v>0.08</v>
      </c>
    </row>
    <row r="274" spans="1:6" ht="38.25" x14ac:dyDescent="0.2">
      <c r="A274" s="107">
        <f>+SUBTOTAL(103,$B$7:B274)</f>
        <v>178</v>
      </c>
      <c r="B274" s="107" t="s">
        <v>1083</v>
      </c>
      <c r="C274" s="108" t="s">
        <v>363</v>
      </c>
      <c r="D274" s="107" t="s">
        <v>47</v>
      </c>
      <c r="E274" s="109">
        <v>0</v>
      </c>
      <c r="F274" s="109">
        <v>0.1</v>
      </c>
    </row>
    <row r="275" spans="1:6" ht="25.5" x14ac:dyDescent="0.2">
      <c r="A275" s="107">
        <f>+SUBTOTAL(103,$B$7:B275)</f>
        <v>179</v>
      </c>
      <c r="B275" s="107" t="s">
        <v>1083</v>
      </c>
      <c r="C275" s="108" t="s">
        <v>2026</v>
      </c>
      <c r="D275" s="107" t="s">
        <v>47</v>
      </c>
      <c r="E275" s="109">
        <v>0</v>
      </c>
      <c r="F275" s="109">
        <v>0.1</v>
      </c>
    </row>
    <row r="276" spans="1:6" ht="25.5" x14ac:dyDescent="0.2">
      <c r="A276" s="107">
        <f>+SUBTOTAL(103,$B$7:B276)</f>
        <v>180</v>
      </c>
      <c r="B276" s="107" t="s">
        <v>1083</v>
      </c>
      <c r="C276" s="108" t="s">
        <v>364</v>
      </c>
      <c r="D276" s="107" t="s">
        <v>47</v>
      </c>
      <c r="E276" s="109">
        <v>0</v>
      </c>
      <c r="F276" s="109">
        <v>0.12</v>
      </c>
    </row>
    <row r="277" spans="1:6" ht="25.5" x14ac:dyDescent="0.2">
      <c r="A277" s="107">
        <f>+SUBTOTAL(103,$B$7:B277)</f>
        <v>181</v>
      </c>
      <c r="B277" s="107" t="s">
        <v>1083</v>
      </c>
      <c r="C277" s="108" t="s">
        <v>365</v>
      </c>
      <c r="D277" s="107" t="s">
        <v>47</v>
      </c>
      <c r="E277" s="109">
        <v>0</v>
      </c>
      <c r="F277" s="109">
        <v>0.12</v>
      </c>
    </row>
    <row r="278" spans="1:6" ht="25.5" x14ac:dyDescent="0.2">
      <c r="A278" s="107">
        <f>+SUBTOTAL(103,$B$7:B278)</f>
        <v>182</v>
      </c>
      <c r="B278" s="107" t="s">
        <v>1083</v>
      </c>
      <c r="C278" s="108" t="s">
        <v>366</v>
      </c>
      <c r="D278" s="107" t="s">
        <v>47</v>
      </c>
      <c r="E278" s="109">
        <v>0</v>
      </c>
      <c r="F278" s="109">
        <v>0.2</v>
      </c>
    </row>
    <row r="279" spans="1:6" ht="25.5" x14ac:dyDescent="0.2">
      <c r="A279" s="107">
        <f>+SUBTOTAL(103,$B$7:B279)</f>
        <v>183</v>
      </c>
      <c r="B279" s="107" t="s">
        <v>1083</v>
      </c>
      <c r="C279" s="108" t="s">
        <v>174</v>
      </c>
      <c r="D279" s="107" t="s">
        <v>47</v>
      </c>
      <c r="E279" s="109">
        <v>0</v>
      </c>
      <c r="F279" s="109">
        <v>0.22</v>
      </c>
    </row>
    <row r="280" spans="1:6" ht="25.5" x14ac:dyDescent="0.2">
      <c r="A280" s="107">
        <f>+SUBTOTAL(103,$B$7:B280)</f>
        <v>184</v>
      </c>
      <c r="B280" s="107" t="s">
        <v>1083</v>
      </c>
      <c r="C280" s="108" t="s">
        <v>367</v>
      </c>
      <c r="D280" s="107" t="s">
        <v>47</v>
      </c>
      <c r="E280" s="109">
        <v>0</v>
      </c>
      <c r="F280" s="109">
        <v>0.25</v>
      </c>
    </row>
    <row r="281" spans="1:6" s="113" customFormat="1" ht="25.5" x14ac:dyDescent="0.2">
      <c r="A281" s="107">
        <f>+SUBTOTAL(103,$B$7:B281)</f>
        <v>185</v>
      </c>
      <c r="B281" s="107" t="s">
        <v>1083</v>
      </c>
      <c r="C281" s="108" t="s">
        <v>368</v>
      </c>
      <c r="D281" s="107" t="s">
        <v>47</v>
      </c>
      <c r="E281" s="109">
        <v>0</v>
      </c>
      <c r="F281" s="109">
        <v>0.3</v>
      </c>
    </row>
    <row r="282" spans="1:6" ht="25.5" x14ac:dyDescent="0.2">
      <c r="A282" s="107">
        <f>+SUBTOTAL(103,$B$7:B282)</f>
        <v>186</v>
      </c>
      <c r="B282" s="107" t="s">
        <v>1083</v>
      </c>
      <c r="C282" s="108" t="s">
        <v>2027</v>
      </c>
      <c r="D282" s="107" t="s">
        <v>47</v>
      </c>
      <c r="E282" s="109">
        <v>0</v>
      </c>
      <c r="F282" s="109">
        <v>0.36</v>
      </c>
    </row>
    <row r="283" spans="1:6" ht="25.5" x14ac:dyDescent="0.2">
      <c r="A283" s="107">
        <f>+SUBTOTAL(103,$B$7:B283)</f>
        <v>187</v>
      </c>
      <c r="B283" s="107" t="s">
        <v>1083</v>
      </c>
      <c r="C283" s="108" t="s">
        <v>369</v>
      </c>
      <c r="D283" s="107" t="s">
        <v>47</v>
      </c>
      <c r="E283" s="109">
        <v>0</v>
      </c>
      <c r="F283" s="109">
        <v>0.4</v>
      </c>
    </row>
    <row r="284" spans="1:6" ht="25.5" x14ac:dyDescent="0.2">
      <c r="A284" s="107">
        <f>+SUBTOTAL(103,$B$7:B284)</f>
        <v>188</v>
      </c>
      <c r="B284" s="107" t="s">
        <v>1083</v>
      </c>
      <c r="C284" s="108" t="s">
        <v>1863</v>
      </c>
      <c r="D284" s="107" t="s">
        <v>47</v>
      </c>
      <c r="E284" s="109">
        <v>0</v>
      </c>
      <c r="F284" s="109">
        <v>0.4</v>
      </c>
    </row>
    <row r="285" spans="1:6" ht="25.5" x14ac:dyDescent="0.2">
      <c r="A285" s="107">
        <f>+SUBTOTAL(103,$B$7:B285)</f>
        <v>189</v>
      </c>
      <c r="B285" s="107" t="s">
        <v>1083</v>
      </c>
      <c r="C285" s="108" t="s">
        <v>370</v>
      </c>
      <c r="D285" s="107" t="s">
        <v>47</v>
      </c>
      <c r="E285" s="109">
        <v>0</v>
      </c>
      <c r="F285" s="109">
        <v>0.5</v>
      </c>
    </row>
    <row r="286" spans="1:6" ht="25.5" x14ac:dyDescent="0.2">
      <c r="A286" s="107">
        <f>+SUBTOTAL(103,$B$7:B286)</f>
        <v>190</v>
      </c>
      <c r="B286" s="107" t="s">
        <v>1083</v>
      </c>
      <c r="C286" s="108" t="s">
        <v>1864</v>
      </c>
      <c r="D286" s="107" t="s">
        <v>47</v>
      </c>
      <c r="E286" s="109">
        <v>0</v>
      </c>
      <c r="F286" s="109">
        <v>0.5</v>
      </c>
    </row>
    <row r="287" spans="1:6" x14ac:dyDescent="0.2">
      <c r="A287" s="107">
        <f>+SUBTOTAL(103,$B$7:B287)</f>
        <v>191</v>
      </c>
      <c r="B287" s="107" t="s">
        <v>1083</v>
      </c>
      <c r="C287" s="108" t="s">
        <v>2029</v>
      </c>
      <c r="D287" s="107" t="s">
        <v>47</v>
      </c>
      <c r="E287" s="109">
        <v>0</v>
      </c>
      <c r="F287" s="109">
        <v>0.6</v>
      </c>
    </row>
    <row r="288" spans="1:6" ht="25.5" x14ac:dyDescent="0.2">
      <c r="A288" s="107">
        <f>+SUBTOTAL(103,$B$7:B288)</f>
        <v>192</v>
      </c>
      <c r="B288" s="107" t="s">
        <v>1083</v>
      </c>
      <c r="C288" s="108" t="s">
        <v>58</v>
      </c>
      <c r="D288" s="107" t="s">
        <v>47</v>
      </c>
      <c r="E288" s="109">
        <v>0</v>
      </c>
      <c r="F288" s="109">
        <v>3</v>
      </c>
    </row>
    <row r="289" spans="1:6" ht="38.25" x14ac:dyDescent="0.2">
      <c r="A289" s="107">
        <f>+SUBTOTAL(103,$B$7:B289)</f>
        <v>193</v>
      </c>
      <c r="B289" s="107" t="s">
        <v>1083</v>
      </c>
      <c r="C289" s="108" t="s">
        <v>372</v>
      </c>
      <c r="D289" s="107" t="s">
        <v>47</v>
      </c>
      <c r="E289" s="109">
        <v>0</v>
      </c>
      <c r="F289" s="109">
        <v>3.19</v>
      </c>
    </row>
    <row r="290" spans="1:6" s="113" customFormat="1" ht="25.5" x14ac:dyDescent="0.2">
      <c r="A290" s="107">
        <f>+SUBTOTAL(103,$B$7:B290)</f>
        <v>194</v>
      </c>
      <c r="B290" s="107" t="s">
        <v>1083</v>
      </c>
      <c r="C290" s="108" t="s">
        <v>373</v>
      </c>
      <c r="D290" s="107" t="s">
        <v>50</v>
      </c>
      <c r="E290" s="109">
        <v>0</v>
      </c>
      <c r="F290" s="109">
        <v>0.02</v>
      </c>
    </row>
    <row r="291" spans="1:6" ht="25.5" x14ac:dyDescent="0.2">
      <c r="A291" s="107">
        <f>+SUBTOTAL(103,$B$7:B291)</f>
        <v>195</v>
      </c>
      <c r="B291" s="107" t="s">
        <v>1083</v>
      </c>
      <c r="C291" s="108" t="s">
        <v>374</v>
      </c>
      <c r="D291" s="107" t="s">
        <v>50</v>
      </c>
      <c r="E291" s="109">
        <v>0</v>
      </c>
      <c r="F291" s="109">
        <v>0.03</v>
      </c>
    </row>
    <row r="292" spans="1:6" ht="25.5" x14ac:dyDescent="0.2">
      <c r="A292" s="107">
        <f>+SUBTOTAL(103,$B$7:B292)</f>
        <v>196</v>
      </c>
      <c r="B292" s="107" t="s">
        <v>1083</v>
      </c>
      <c r="C292" s="108" t="s">
        <v>375</v>
      </c>
      <c r="D292" s="107" t="s">
        <v>50</v>
      </c>
      <c r="E292" s="109">
        <v>0</v>
      </c>
      <c r="F292" s="109">
        <v>0.03</v>
      </c>
    </row>
    <row r="293" spans="1:6" ht="25.5" x14ac:dyDescent="0.2">
      <c r="A293" s="107">
        <f>+SUBTOTAL(103,$B$7:B293)</f>
        <v>197</v>
      </c>
      <c r="B293" s="107" t="s">
        <v>1083</v>
      </c>
      <c r="C293" s="108" t="s">
        <v>376</v>
      </c>
      <c r="D293" s="107" t="s">
        <v>50</v>
      </c>
      <c r="E293" s="109">
        <v>0</v>
      </c>
      <c r="F293" s="109">
        <v>0.03</v>
      </c>
    </row>
    <row r="294" spans="1:6" ht="25.5" x14ac:dyDescent="0.2">
      <c r="A294" s="107">
        <f>+SUBTOTAL(103,$B$7:B294)</f>
        <v>198</v>
      </c>
      <c r="B294" s="107" t="s">
        <v>1083</v>
      </c>
      <c r="C294" s="108" t="s">
        <v>377</v>
      </c>
      <c r="D294" s="107" t="s">
        <v>50</v>
      </c>
      <c r="E294" s="109">
        <v>0</v>
      </c>
      <c r="F294" s="109">
        <v>0.04</v>
      </c>
    </row>
    <row r="295" spans="1:6" ht="25.5" x14ac:dyDescent="0.2">
      <c r="A295" s="107">
        <f>+SUBTOTAL(103,$B$7:B295)</f>
        <v>199</v>
      </c>
      <c r="B295" s="107" t="s">
        <v>1083</v>
      </c>
      <c r="C295" s="108" t="s">
        <v>378</v>
      </c>
      <c r="D295" s="107" t="s">
        <v>50</v>
      </c>
      <c r="E295" s="109">
        <v>0</v>
      </c>
      <c r="F295" s="109">
        <v>0.04</v>
      </c>
    </row>
    <row r="296" spans="1:6" ht="25.5" x14ac:dyDescent="0.2">
      <c r="A296" s="107">
        <f>+SUBTOTAL(103,$B$7:B296)</f>
        <v>200</v>
      </c>
      <c r="B296" s="107" t="s">
        <v>1083</v>
      </c>
      <c r="C296" s="108" t="s">
        <v>379</v>
      </c>
      <c r="D296" s="107" t="s">
        <v>50</v>
      </c>
      <c r="E296" s="109">
        <v>0</v>
      </c>
      <c r="F296" s="109">
        <v>0.04</v>
      </c>
    </row>
    <row r="297" spans="1:6" ht="25.5" x14ac:dyDescent="0.2">
      <c r="A297" s="107">
        <f>+SUBTOTAL(103,$B$7:B297)</f>
        <v>201</v>
      </c>
      <c r="B297" s="107" t="s">
        <v>1083</v>
      </c>
      <c r="C297" s="108" t="s">
        <v>380</v>
      </c>
      <c r="D297" s="107" t="s">
        <v>50</v>
      </c>
      <c r="E297" s="109">
        <v>0</v>
      </c>
      <c r="F297" s="109">
        <v>0.05</v>
      </c>
    </row>
    <row r="298" spans="1:6" ht="25.5" x14ac:dyDescent="0.2">
      <c r="A298" s="107">
        <f>+SUBTOTAL(103,$B$7:B298)</f>
        <v>202</v>
      </c>
      <c r="B298" s="107" t="s">
        <v>1083</v>
      </c>
      <c r="C298" s="108" t="s">
        <v>381</v>
      </c>
      <c r="D298" s="107" t="s">
        <v>50</v>
      </c>
      <c r="E298" s="109">
        <v>0</v>
      </c>
      <c r="F298" s="109">
        <v>0.05</v>
      </c>
    </row>
    <row r="299" spans="1:6" ht="25.5" x14ac:dyDescent="0.2">
      <c r="A299" s="107">
        <f>+SUBTOTAL(103,$B$7:B299)</f>
        <v>203</v>
      </c>
      <c r="B299" s="107" t="s">
        <v>1083</v>
      </c>
      <c r="C299" s="108" t="s">
        <v>382</v>
      </c>
      <c r="D299" s="107" t="s">
        <v>50</v>
      </c>
      <c r="E299" s="109">
        <v>0</v>
      </c>
      <c r="F299" s="109">
        <v>0.06</v>
      </c>
    </row>
    <row r="300" spans="1:6" ht="25.5" x14ac:dyDescent="0.2">
      <c r="A300" s="107">
        <f>+SUBTOTAL(103,$B$7:B300)</f>
        <v>204</v>
      </c>
      <c r="B300" s="107" t="s">
        <v>1083</v>
      </c>
      <c r="C300" s="108" t="s">
        <v>383</v>
      </c>
      <c r="D300" s="107" t="s">
        <v>50</v>
      </c>
      <c r="E300" s="109">
        <v>0</v>
      </c>
      <c r="F300" s="109">
        <v>0.06</v>
      </c>
    </row>
    <row r="301" spans="1:6" ht="25.5" x14ac:dyDescent="0.2">
      <c r="A301" s="107">
        <f>+SUBTOTAL(103,$B$7:B301)</f>
        <v>205</v>
      </c>
      <c r="B301" s="107" t="s">
        <v>1083</v>
      </c>
      <c r="C301" s="108" t="s">
        <v>384</v>
      </c>
      <c r="D301" s="107" t="s">
        <v>50</v>
      </c>
      <c r="E301" s="109">
        <v>0</v>
      </c>
      <c r="F301" s="109">
        <v>0.08</v>
      </c>
    </row>
    <row r="302" spans="1:6" s="113" customFormat="1" ht="25.5" x14ac:dyDescent="0.2">
      <c r="A302" s="107">
        <f>+SUBTOTAL(103,$B$7:B302)</f>
        <v>206</v>
      </c>
      <c r="B302" s="107" t="s">
        <v>1083</v>
      </c>
      <c r="C302" s="108" t="s">
        <v>385</v>
      </c>
      <c r="D302" s="107" t="s">
        <v>50</v>
      </c>
      <c r="E302" s="109">
        <v>0</v>
      </c>
      <c r="F302" s="109">
        <v>0.09</v>
      </c>
    </row>
    <row r="303" spans="1:6" ht="25.5" x14ac:dyDescent="0.2">
      <c r="A303" s="107">
        <f>+SUBTOTAL(103,$B$7:B303)</f>
        <v>207</v>
      </c>
      <c r="B303" s="107" t="s">
        <v>1083</v>
      </c>
      <c r="C303" s="108" t="s">
        <v>386</v>
      </c>
      <c r="D303" s="107" t="s">
        <v>50</v>
      </c>
      <c r="E303" s="109">
        <v>0</v>
      </c>
      <c r="F303" s="109">
        <v>0.09</v>
      </c>
    </row>
    <row r="304" spans="1:6" ht="25.5" x14ac:dyDescent="0.2">
      <c r="A304" s="107">
        <f>+SUBTOTAL(103,$B$7:B304)</f>
        <v>208</v>
      </c>
      <c r="B304" s="107" t="s">
        <v>1083</v>
      </c>
      <c r="C304" s="108" t="s">
        <v>153</v>
      </c>
      <c r="D304" s="107" t="s">
        <v>50</v>
      </c>
      <c r="E304" s="109">
        <v>0</v>
      </c>
      <c r="F304" s="109">
        <v>0.1</v>
      </c>
    </row>
    <row r="305" spans="1:6" ht="25.5" x14ac:dyDescent="0.2">
      <c r="A305" s="107">
        <f>+SUBTOTAL(103,$B$7:B305)</f>
        <v>209</v>
      </c>
      <c r="B305" s="107" t="s">
        <v>1083</v>
      </c>
      <c r="C305" s="108" t="s">
        <v>129</v>
      </c>
      <c r="D305" s="107" t="s">
        <v>50</v>
      </c>
      <c r="E305" s="109">
        <v>0</v>
      </c>
      <c r="F305" s="109">
        <v>0.1</v>
      </c>
    </row>
    <row r="306" spans="1:6" ht="25.5" x14ac:dyDescent="0.2">
      <c r="A306" s="107">
        <f>+SUBTOTAL(103,$B$7:B306)</f>
        <v>210</v>
      </c>
      <c r="B306" s="107" t="s">
        <v>1083</v>
      </c>
      <c r="C306" s="108" t="s">
        <v>387</v>
      </c>
      <c r="D306" s="107" t="s">
        <v>50</v>
      </c>
      <c r="E306" s="109">
        <v>0</v>
      </c>
      <c r="F306" s="109">
        <v>0.1</v>
      </c>
    </row>
    <row r="307" spans="1:6" ht="25.5" x14ac:dyDescent="0.2">
      <c r="A307" s="107">
        <f>+SUBTOTAL(103,$B$7:B307)</f>
        <v>211</v>
      </c>
      <c r="B307" s="107" t="s">
        <v>1083</v>
      </c>
      <c r="C307" s="108" t="s">
        <v>388</v>
      </c>
      <c r="D307" s="107" t="s">
        <v>50</v>
      </c>
      <c r="E307" s="109">
        <v>0</v>
      </c>
      <c r="F307" s="109">
        <v>0.13</v>
      </c>
    </row>
    <row r="308" spans="1:6" ht="25.5" x14ac:dyDescent="0.2">
      <c r="A308" s="107">
        <f>+SUBTOTAL(103,$B$7:B308)</f>
        <v>212</v>
      </c>
      <c r="B308" s="107" t="s">
        <v>1083</v>
      </c>
      <c r="C308" s="108" t="s">
        <v>389</v>
      </c>
      <c r="D308" s="107" t="s">
        <v>50</v>
      </c>
      <c r="E308" s="109">
        <v>0</v>
      </c>
      <c r="F308" s="109">
        <v>0.15</v>
      </c>
    </row>
    <row r="309" spans="1:6" ht="25.5" x14ac:dyDescent="0.2">
      <c r="A309" s="107">
        <f>+SUBTOTAL(103,$B$7:B309)</f>
        <v>213</v>
      </c>
      <c r="B309" s="107" t="s">
        <v>1083</v>
      </c>
      <c r="C309" s="108" t="s">
        <v>390</v>
      </c>
      <c r="D309" s="107" t="s">
        <v>50</v>
      </c>
      <c r="E309" s="109">
        <v>0</v>
      </c>
      <c r="F309" s="109">
        <v>0.18</v>
      </c>
    </row>
    <row r="310" spans="1:6" ht="25.5" x14ac:dyDescent="0.2">
      <c r="A310" s="107">
        <f>+SUBTOTAL(103,$B$7:B310)</f>
        <v>214</v>
      </c>
      <c r="B310" s="107" t="s">
        <v>1083</v>
      </c>
      <c r="C310" s="108" t="s">
        <v>391</v>
      </c>
      <c r="D310" s="107" t="s">
        <v>50</v>
      </c>
      <c r="E310" s="109">
        <v>0</v>
      </c>
      <c r="F310" s="109">
        <v>0.2</v>
      </c>
    </row>
    <row r="311" spans="1:6" ht="25.5" x14ac:dyDescent="0.2">
      <c r="A311" s="107">
        <f>+SUBTOTAL(103,$B$7:B311)</f>
        <v>215</v>
      </c>
      <c r="B311" s="107" t="s">
        <v>1083</v>
      </c>
      <c r="C311" s="108" t="s">
        <v>176</v>
      </c>
      <c r="D311" s="107" t="s">
        <v>50</v>
      </c>
      <c r="E311" s="109">
        <v>0</v>
      </c>
      <c r="F311" s="109">
        <v>0.2</v>
      </c>
    </row>
    <row r="312" spans="1:6" ht="51" x14ac:dyDescent="0.2">
      <c r="A312" s="107">
        <f>+SUBTOTAL(103,$B$7:B312)</f>
        <v>216</v>
      </c>
      <c r="B312" s="107" t="s">
        <v>1083</v>
      </c>
      <c r="C312" s="108" t="s">
        <v>155</v>
      </c>
      <c r="D312" s="107" t="s">
        <v>50</v>
      </c>
      <c r="E312" s="109">
        <v>0</v>
      </c>
      <c r="F312" s="109">
        <v>0.21</v>
      </c>
    </row>
    <row r="313" spans="1:6" ht="25.5" x14ac:dyDescent="0.2">
      <c r="A313" s="107">
        <f>+SUBTOTAL(103,$B$7:B313)</f>
        <v>217</v>
      </c>
      <c r="B313" s="107" t="s">
        <v>1083</v>
      </c>
      <c r="C313" s="108" t="s">
        <v>131</v>
      </c>
      <c r="D313" s="107" t="s">
        <v>50</v>
      </c>
      <c r="E313" s="109">
        <v>0</v>
      </c>
      <c r="F313" s="109">
        <v>0.27</v>
      </c>
    </row>
    <row r="314" spans="1:6" ht="25.5" x14ac:dyDescent="0.2">
      <c r="A314" s="107">
        <f>+SUBTOTAL(103,$B$7:B314)</f>
        <v>218</v>
      </c>
      <c r="B314" s="107" t="s">
        <v>1083</v>
      </c>
      <c r="C314" s="108" t="s">
        <v>392</v>
      </c>
      <c r="D314" s="107" t="s">
        <v>50</v>
      </c>
      <c r="E314" s="109">
        <v>0</v>
      </c>
      <c r="F314" s="109">
        <v>0.28999999999999998</v>
      </c>
    </row>
    <row r="315" spans="1:6" ht="25.5" x14ac:dyDescent="0.2">
      <c r="A315" s="107">
        <f>+SUBTOTAL(103,$B$7:B315)</f>
        <v>219</v>
      </c>
      <c r="B315" s="107" t="s">
        <v>1083</v>
      </c>
      <c r="C315" s="108" t="s">
        <v>393</v>
      </c>
      <c r="D315" s="107" t="s">
        <v>50</v>
      </c>
      <c r="E315" s="109">
        <v>0</v>
      </c>
      <c r="F315" s="109">
        <v>0.3</v>
      </c>
    </row>
    <row r="316" spans="1:6" ht="25.5" x14ac:dyDescent="0.2">
      <c r="A316" s="107">
        <f>+SUBTOTAL(103,$B$7:B316)</f>
        <v>220</v>
      </c>
      <c r="B316" s="107" t="s">
        <v>1083</v>
      </c>
      <c r="C316" s="108" t="s">
        <v>394</v>
      </c>
      <c r="D316" s="107" t="s">
        <v>50</v>
      </c>
      <c r="E316" s="109">
        <v>0</v>
      </c>
      <c r="F316" s="109">
        <v>0.3</v>
      </c>
    </row>
    <row r="317" spans="1:6" s="113" customFormat="1" ht="25.5" x14ac:dyDescent="0.2">
      <c r="A317" s="107">
        <f>+SUBTOTAL(103,$B$7:B317)</f>
        <v>221</v>
      </c>
      <c r="B317" s="107" t="s">
        <v>1083</v>
      </c>
      <c r="C317" s="108" t="s">
        <v>395</v>
      </c>
      <c r="D317" s="107" t="s">
        <v>50</v>
      </c>
      <c r="E317" s="109">
        <v>0</v>
      </c>
      <c r="F317" s="109">
        <v>0.3</v>
      </c>
    </row>
    <row r="318" spans="1:6" ht="38.25" x14ac:dyDescent="0.2">
      <c r="A318" s="107">
        <f>+SUBTOTAL(103,$B$7:B318)</f>
        <v>222</v>
      </c>
      <c r="B318" s="107" t="s">
        <v>1083</v>
      </c>
      <c r="C318" s="108" t="s">
        <v>396</v>
      </c>
      <c r="D318" s="107" t="s">
        <v>50</v>
      </c>
      <c r="E318" s="109">
        <v>0</v>
      </c>
      <c r="F318" s="109">
        <v>0.3</v>
      </c>
    </row>
    <row r="319" spans="1:6" ht="25.5" x14ac:dyDescent="0.2">
      <c r="A319" s="107">
        <f>+SUBTOTAL(103,$B$7:B319)</f>
        <v>223</v>
      </c>
      <c r="B319" s="107" t="s">
        <v>1083</v>
      </c>
      <c r="C319" s="108" t="s">
        <v>397</v>
      </c>
      <c r="D319" s="107" t="s">
        <v>50</v>
      </c>
      <c r="E319" s="109">
        <v>0</v>
      </c>
      <c r="F319" s="109">
        <v>0.3</v>
      </c>
    </row>
    <row r="320" spans="1:6" ht="25.5" x14ac:dyDescent="0.2">
      <c r="A320" s="107">
        <f>+SUBTOTAL(103,$B$7:B320)</f>
        <v>224</v>
      </c>
      <c r="B320" s="107" t="s">
        <v>1083</v>
      </c>
      <c r="C320" s="108" t="s">
        <v>398</v>
      </c>
      <c r="D320" s="107" t="s">
        <v>50</v>
      </c>
      <c r="E320" s="109">
        <v>0</v>
      </c>
      <c r="F320" s="109">
        <v>0.35</v>
      </c>
    </row>
    <row r="321" spans="1:6" ht="25.5" x14ac:dyDescent="0.2">
      <c r="A321" s="107">
        <f>+SUBTOTAL(103,$B$7:B321)</f>
        <v>225</v>
      </c>
      <c r="B321" s="107" t="s">
        <v>1083</v>
      </c>
      <c r="C321" s="108" t="s">
        <v>177</v>
      </c>
      <c r="D321" s="107" t="s">
        <v>50</v>
      </c>
      <c r="E321" s="109">
        <v>0</v>
      </c>
      <c r="F321" s="109">
        <v>0.35</v>
      </c>
    </row>
    <row r="322" spans="1:6" ht="38.25" x14ac:dyDescent="0.2">
      <c r="A322" s="107">
        <f>+SUBTOTAL(103,$B$7:B322)</f>
        <v>226</v>
      </c>
      <c r="B322" s="107" t="s">
        <v>1083</v>
      </c>
      <c r="C322" s="108" t="s">
        <v>399</v>
      </c>
      <c r="D322" s="107" t="s">
        <v>50</v>
      </c>
      <c r="E322" s="109">
        <v>0</v>
      </c>
      <c r="F322" s="109">
        <v>0.36</v>
      </c>
    </row>
    <row r="323" spans="1:6" ht="25.5" x14ac:dyDescent="0.2">
      <c r="A323" s="107">
        <f>+SUBTOTAL(103,$B$7:B323)</f>
        <v>227</v>
      </c>
      <c r="B323" s="107" t="s">
        <v>1083</v>
      </c>
      <c r="C323" s="108" t="s">
        <v>401</v>
      </c>
      <c r="D323" s="107" t="s">
        <v>50</v>
      </c>
      <c r="E323" s="109">
        <v>0</v>
      </c>
      <c r="F323" s="109">
        <v>0.39</v>
      </c>
    </row>
    <row r="324" spans="1:6" ht="38.25" x14ac:dyDescent="0.2">
      <c r="A324" s="107">
        <f>+SUBTOTAL(103,$B$7:B324)</f>
        <v>228</v>
      </c>
      <c r="B324" s="107" t="s">
        <v>1083</v>
      </c>
      <c r="C324" s="108" t="s">
        <v>402</v>
      </c>
      <c r="D324" s="107" t="s">
        <v>50</v>
      </c>
      <c r="E324" s="109">
        <v>0</v>
      </c>
      <c r="F324" s="109">
        <v>0.4</v>
      </c>
    </row>
    <row r="325" spans="1:6" ht="25.5" x14ac:dyDescent="0.2">
      <c r="A325" s="107">
        <f>+SUBTOTAL(103,$B$7:B325)</f>
        <v>229</v>
      </c>
      <c r="B325" s="107" t="s">
        <v>1083</v>
      </c>
      <c r="C325" s="108" t="s">
        <v>403</v>
      </c>
      <c r="D325" s="107" t="s">
        <v>50</v>
      </c>
      <c r="E325" s="109">
        <v>0</v>
      </c>
      <c r="F325" s="109">
        <v>0.4</v>
      </c>
    </row>
    <row r="326" spans="1:6" ht="25.5" x14ac:dyDescent="0.2">
      <c r="A326" s="107">
        <f>+SUBTOTAL(103,$B$7:B326)</f>
        <v>230</v>
      </c>
      <c r="B326" s="107" t="s">
        <v>1083</v>
      </c>
      <c r="C326" s="108" t="s">
        <v>404</v>
      </c>
      <c r="D326" s="107" t="s">
        <v>50</v>
      </c>
      <c r="E326" s="109">
        <v>0</v>
      </c>
      <c r="F326" s="109">
        <v>0.42</v>
      </c>
    </row>
    <row r="327" spans="1:6" ht="38.25" x14ac:dyDescent="0.2">
      <c r="A327" s="107">
        <f>+SUBTOTAL(103,$B$7:B327)</f>
        <v>231</v>
      </c>
      <c r="B327" s="107" t="s">
        <v>1083</v>
      </c>
      <c r="C327" s="108" t="s">
        <v>405</v>
      </c>
      <c r="D327" s="107" t="s">
        <v>50</v>
      </c>
      <c r="E327" s="109">
        <v>0</v>
      </c>
      <c r="F327" s="109">
        <v>0.48</v>
      </c>
    </row>
    <row r="328" spans="1:6" ht="25.5" x14ac:dyDescent="0.2">
      <c r="A328" s="107">
        <f>+SUBTOTAL(103,$B$7:B328)</f>
        <v>232</v>
      </c>
      <c r="B328" s="107" t="s">
        <v>1083</v>
      </c>
      <c r="C328" s="108" t="s">
        <v>154</v>
      </c>
      <c r="D328" s="107" t="s">
        <v>50</v>
      </c>
      <c r="E328" s="109">
        <v>0</v>
      </c>
      <c r="F328" s="109">
        <v>0.5</v>
      </c>
    </row>
    <row r="329" spans="1:6" ht="25.5" x14ac:dyDescent="0.2">
      <c r="A329" s="107">
        <f>+SUBTOTAL(103,$B$7:B329)</f>
        <v>233</v>
      </c>
      <c r="B329" s="107" t="s">
        <v>1083</v>
      </c>
      <c r="C329" s="108" t="s">
        <v>406</v>
      </c>
      <c r="D329" s="107" t="s">
        <v>50</v>
      </c>
      <c r="E329" s="109">
        <v>0</v>
      </c>
      <c r="F329" s="109">
        <v>0.55000000000000004</v>
      </c>
    </row>
    <row r="330" spans="1:6" ht="25.5" x14ac:dyDescent="0.2">
      <c r="A330" s="107">
        <f>+SUBTOTAL(103,$B$7:B330)</f>
        <v>234</v>
      </c>
      <c r="B330" s="107" t="s">
        <v>1083</v>
      </c>
      <c r="C330" s="108" t="s">
        <v>130</v>
      </c>
      <c r="D330" s="107" t="s">
        <v>50</v>
      </c>
      <c r="E330" s="109">
        <v>0</v>
      </c>
      <c r="F330" s="109">
        <v>0.65</v>
      </c>
    </row>
    <row r="331" spans="1:6" ht="25.5" x14ac:dyDescent="0.2">
      <c r="A331" s="107">
        <f>+SUBTOTAL(103,$B$7:B331)</f>
        <v>235</v>
      </c>
      <c r="B331" s="107" t="s">
        <v>1083</v>
      </c>
      <c r="C331" s="108" t="s">
        <v>127</v>
      </c>
      <c r="D331" s="107" t="s">
        <v>50</v>
      </c>
      <c r="E331" s="109">
        <v>0</v>
      </c>
      <c r="F331" s="109">
        <v>0.9</v>
      </c>
    </row>
    <row r="332" spans="1:6" ht="25.5" x14ac:dyDescent="0.2">
      <c r="A332" s="107">
        <f>+SUBTOTAL(103,$B$7:B332)</f>
        <v>236</v>
      </c>
      <c r="B332" s="107" t="s">
        <v>1083</v>
      </c>
      <c r="C332" s="108" t="s">
        <v>128</v>
      </c>
      <c r="D332" s="107" t="s">
        <v>50</v>
      </c>
      <c r="E332" s="109">
        <v>0</v>
      </c>
      <c r="F332" s="109">
        <v>1</v>
      </c>
    </row>
    <row r="333" spans="1:6" ht="38.25" x14ac:dyDescent="0.2">
      <c r="A333" s="107">
        <f>+SUBTOTAL(103,$B$7:B333)</f>
        <v>237</v>
      </c>
      <c r="B333" s="107" t="s">
        <v>1083</v>
      </c>
      <c r="C333" s="108" t="s">
        <v>407</v>
      </c>
      <c r="D333" s="107" t="s">
        <v>50</v>
      </c>
      <c r="E333" s="109">
        <v>0</v>
      </c>
      <c r="F333" s="109">
        <v>2.9</v>
      </c>
    </row>
    <row r="334" spans="1:6" ht="25.5" x14ac:dyDescent="0.2">
      <c r="A334" s="107">
        <f>+SUBTOTAL(103,$B$7:B334)</f>
        <v>238</v>
      </c>
      <c r="B334" s="107" t="s">
        <v>1083</v>
      </c>
      <c r="C334" s="108" t="s">
        <v>179</v>
      </c>
      <c r="D334" s="107" t="s">
        <v>59</v>
      </c>
      <c r="E334" s="109">
        <v>0</v>
      </c>
      <c r="F334" s="109">
        <v>0.05</v>
      </c>
    </row>
    <row r="335" spans="1:6" ht="25.5" x14ac:dyDescent="0.2">
      <c r="A335" s="107">
        <f>+SUBTOTAL(103,$B$7:B335)</f>
        <v>239</v>
      </c>
      <c r="B335" s="107" t="s">
        <v>1083</v>
      </c>
      <c r="C335" s="108" t="s">
        <v>60</v>
      </c>
      <c r="D335" s="107" t="s">
        <v>59</v>
      </c>
      <c r="E335" s="109">
        <v>0</v>
      </c>
      <c r="F335" s="109">
        <v>0.1</v>
      </c>
    </row>
    <row r="336" spans="1:6" ht="25.5" x14ac:dyDescent="0.2">
      <c r="A336" s="107">
        <f>+SUBTOTAL(103,$B$7:B336)</f>
        <v>240</v>
      </c>
      <c r="B336" s="107" t="s">
        <v>1083</v>
      </c>
      <c r="C336" s="108" t="s">
        <v>61</v>
      </c>
      <c r="D336" s="107" t="s">
        <v>59</v>
      </c>
      <c r="E336" s="109">
        <v>0</v>
      </c>
      <c r="F336" s="109">
        <v>0.1</v>
      </c>
    </row>
    <row r="337" spans="1:6" ht="25.5" x14ac:dyDescent="0.2">
      <c r="A337" s="107">
        <f>+SUBTOTAL(103,$B$7:B337)</f>
        <v>241</v>
      </c>
      <c r="B337" s="107" t="s">
        <v>1083</v>
      </c>
      <c r="C337" s="108" t="s">
        <v>131</v>
      </c>
      <c r="D337" s="107" t="s">
        <v>59</v>
      </c>
      <c r="E337" s="109">
        <v>0</v>
      </c>
      <c r="F337" s="109">
        <v>0.27</v>
      </c>
    </row>
    <row r="338" spans="1:6" ht="38.25" x14ac:dyDescent="0.2">
      <c r="A338" s="107">
        <f>+SUBTOTAL(103,$B$7:B338)</f>
        <v>242</v>
      </c>
      <c r="B338" s="107" t="s">
        <v>1083</v>
      </c>
      <c r="C338" s="108" t="s">
        <v>132</v>
      </c>
      <c r="D338" s="107" t="s">
        <v>59</v>
      </c>
      <c r="E338" s="109">
        <v>0</v>
      </c>
      <c r="F338" s="109">
        <v>0.3</v>
      </c>
    </row>
    <row r="339" spans="1:6" ht="25.5" x14ac:dyDescent="0.2">
      <c r="A339" s="107">
        <f>+SUBTOTAL(103,$B$7:B339)</f>
        <v>243</v>
      </c>
      <c r="B339" s="107" t="s">
        <v>1083</v>
      </c>
      <c r="C339" s="108" t="s">
        <v>157</v>
      </c>
      <c r="D339" s="107" t="s">
        <v>59</v>
      </c>
      <c r="E339" s="109">
        <v>0</v>
      </c>
      <c r="F339" s="109">
        <v>0.5</v>
      </c>
    </row>
    <row r="340" spans="1:6" ht="25.5" x14ac:dyDescent="0.2">
      <c r="A340" s="107">
        <f>+SUBTOTAL(103,$B$7:B340)</f>
        <v>244</v>
      </c>
      <c r="B340" s="107" t="s">
        <v>1083</v>
      </c>
      <c r="C340" s="108" t="s">
        <v>156</v>
      </c>
      <c r="D340" s="107" t="s">
        <v>59</v>
      </c>
      <c r="E340" s="109">
        <v>0</v>
      </c>
      <c r="F340" s="109">
        <v>0.52</v>
      </c>
    </row>
    <row r="341" spans="1:6" ht="25.5" x14ac:dyDescent="0.2">
      <c r="A341" s="107">
        <f>+SUBTOTAL(103,$B$7:B341)</f>
        <v>245</v>
      </c>
      <c r="B341" s="107" t="s">
        <v>1083</v>
      </c>
      <c r="C341" s="108" t="s">
        <v>2032</v>
      </c>
      <c r="D341" s="107" t="s">
        <v>59</v>
      </c>
      <c r="E341" s="109">
        <v>0</v>
      </c>
      <c r="F341" s="109">
        <v>0.24</v>
      </c>
    </row>
    <row r="342" spans="1:6" ht="38.25" x14ac:dyDescent="0.2">
      <c r="A342" s="107">
        <f>+SUBTOTAL(103,$B$7:B342)</f>
        <v>246</v>
      </c>
      <c r="B342" s="107" t="s">
        <v>1083</v>
      </c>
      <c r="C342" s="108" t="s">
        <v>2034</v>
      </c>
      <c r="D342" s="107" t="s">
        <v>59</v>
      </c>
      <c r="E342" s="109">
        <v>0</v>
      </c>
      <c r="F342" s="109">
        <v>0.3</v>
      </c>
    </row>
    <row r="343" spans="1:6" ht="25.5" x14ac:dyDescent="0.2">
      <c r="A343" s="107">
        <f>+SUBTOTAL(103,$B$7:B343)</f>
        <v>247</v>
      </c>
      <c r="B343" s="107" t="s">
        <v>1083</v>
      </c>
      <c r="C343" s="108" t="s">
        <v>2036</v>
      </c>
      <c r="D343" s="107" t="s">
        <v>59</v>
      </c>
      <c r="E343" s="109">
        <v>0</v>
      </c>
      <c r="F343" s="109">
        <v>0.2</v>
      </c>
    </row>
    <row r="344" spans="1:6" ht="25.5" x14ac:dyDescent="0.2">
      <c r="A344" s="107">
        <f>+SUBTOTAL(103,$B$7:B344)</f>
        <v>248</v>
      </c>
      <c r="B344" s="107" t="s">
        <v>1083</v>
      </c>
      <c r="C344" s="108" t="s">
        <v>2037</v>
      </c>
      <c r="D344" s="107" t="s">
        <v>59</v>
      </c>
      <c r="E344" s="109">
        <v>0</v>
      </c>
      <c r="F344" s="109">
        <v>0.16</v>
      </c>
    </row>
    <row r="345" spans="1:6" ht="25.5" x14ac:dyDescent="0.2">
      <c r="A345" s="107">
        <f>+SUBTOTAL(103,$B$7:B345)</f>
        <v>249</v>
      </c>
      <c r="B345" s="107" t="s">
        <v>1083</v>
      </c>
      <c r="C345" s="108" t="s">
        <v>2039</v>
      </c>
      <c r="D345" s="107" t="s">
        <v>59</v>
      </c>
      <c r="E345" s="109">
        <v>0</v>
      </c>
      <c r="F345" s="109">
        <v>0.05</v>
      </c>
    </row>
    <row r="346" spans="1:6" ht="25.5" x14ac:dyDescent="0.2">
      <c r="A346" s="107">
        <f>+SUBTOTAL(103,$B$7:B346)</f>
        <v>250</v>
      </c>
      <c r="B346" s="107" t="s">
        <v>1083</v>
      </c>
      <c r="C346" s="108" t="s">
        <v>2040</v>
      </c>
      <c r="D346" s="107" t="s">
        <v>59</v>
      </c>
      <c r="E346" s="109">
        <v>0</v>
      </c>
      <c r="F346" s="109">
        <v>0.06</v>
      </c>
    </row>
    <row r="347" spans="1:6" ht="38.25" x14ac:dyDescent="0.2">
      <c r="A347" s="107">
        <f>+SUBTOTAL(103,$B$7:B347)</f>
        <v>251</v>
      </c>
      <c r="B347" s="107" t="s">
        <v>1083</v>
      </c>
      <c r="C347" s="108" t="s">
        <v>2042</v>
      </c>
      <c r="D347" s="107" t="s">
        <v>59</v>
      </c>
      <c r="E347" s="109">
        <v>0</v>
      </c>
      <c r="F347" s="109">
        <v>0.9</v>
      </c>
    </row>
    <row r="348" spans="1:6" ht="25.5" x14ac:dyDescent="0.2">
      <c r="A348" s="107">
        <f>+SUBTOTAL(103,$B$7:B348)</f>
        <v>252</v>
      </c>
      <c r="B348" s="107" t="s">
        <v>1083</v>
      </c>
      <c r="C348" s="108" t="s">
        <v>2044</v>
      </c>
      <c r="D348" s="107" t="s">
        <v>59</v>
      </c>
      <c r="E348" s="109">
        <v>0</v>
      </c>
      <c r="F348" s="109">
        <v>0.15</v>
      </c>
    </row>
    <row r="349" spans="1:6" ht="25.5" x14ac:dyDescent="0.2">
      <c r="A349" s="107">
        <f>+SUBTOTAL(103,$B$7:B349)</f>
        <v>253</v>
      </c>
      <c r="B349" s="107" t="s">
        <v>1083</v>
      </c>
      <c r="C349" s="108" t="s">
        <v>2045</v>
      </c>
      <c r="D349" s="107" t="s">
        <v>59</v>
      </c>
      <c r="E349" s="109">
        <v>0</v>
      </c>
      <c r="F349" s="109">
        <v>0.05</v>
      </c>
    </row>
    <row r="350" spans="1:6" ht="25.5" x14ac:dyDescent="0.2">
      <c r="A350" s="107">
        <f>+SUBTOTAL(103,$B$7:B350)</f>
        <v>254</v>
      </c>
      <c r="B350" s="107" t="s">
        <v>1083</v>
      </c>
      <c r="C350" s="108" t="s">
        <v>2047</v>
      </c>
      <c r="D350" s="107" t="s">
        <v>59</v>
      </c>
      <c r="E350" s="109">
        <v>0</v>
      </c>
      <c r="F350" s="109">
        <v>0.6</v>
      </c>
    </row>
    <row r="351" spans="1:6" ht="25.5" x14ac:dyDescent="0.2">
      <c r="A351" s="107">
        <f>+SUBTOTAL(103,$B$7:B351)</f>
        <v>255</v>
      </c>
      <c r="B351" s="107" t="s">
        <v>1083</v>
      </c>
      <c r="C351" s="108" t="s">
        <v>2049</v>
      </c>
      <c r="D351" s="107" t="s">
        <v>59</v>
      </c>
      <c r="E351" s="109">
        <v>0</v>
      </c>
      <c r="F351" s="109">
        <v>0.06</v>
      </c>
    </row>
    <row r="352" spans="1:6" x14ac:dyDescent="0.2">
      <c r="A352" s="107">
        <f>+SUBTOTAL(103,$B$7:B352)</f>
        <v>256</v>
      </c>
      <c r="B352" s="107" t="s">
        <v>1083</v>
      </c>
      <c r="C352" s="108" t="s">
        <v>2051</v>
      </c>
      <c r="D352" s="107" t="s">
        <v>59</v>
      </c>
      <c r="E352" s="109">
        <v>0</v>
      </c>
      <c r="F352" s="109">
        <v>0.6</v>
      </c>
    </row>
    <row r="353" spans="1:6" ht="25.5" x14ac:dyDescent="0.2">
      <c r="A353" s="107">
        <f>+SUBTOTAL(103,$B$7:B353)</f>
        <v>257</v>
      </c>
      <c r="B353" s="107" t="s">
        <v>1083</v>
      </c>
      <c r="C353" s="108" t="s">
        <v>2053</v>
      </c>
      <c r="D353" s="107" t="s">
        <v>59</v>
      </c>
      <c r="E353" s="109">
        <v>0</v>
      </c>
      <c r="F353" s="109">
        <v>0.6</v>
      </c>
    </row>
    <row r="354" spans="1:6" ht="25.5" x14ac:dyDescent="0.2">
      <c r="A354" s="107">
        <f>+SUBTOTAL(103,$B$7:B354)</f>
        <v>258</v>
      </c>
      <c r="B354" s="107" t="s">
        <v>1083</v>
      </c>
      <c r="C354" s="108" t="s">
        <v>2054</v>
      </c>
      <c r="D354" s="107" t="s">
        <v>59</v>
      </c>
      <c r="E354" s="109">
        <v>0</v>
      </c>
      <c r="F354" s="109">
        <v>0.48</v>
      </c>
    </row>
    <row r="355" spans="1:6" ht="25.5" x14ac:dyDescent="0.2">
      <c r="A355" s="107">
        <f>+SUBTOTAL(103,$B$7:B355)</f>
        <v>259</v>
      </c>
      <c r="B355" s="107" t="s">
        <v>1083</v>
      </c>
      <c r="C355" s="108" t="s">
        <v>166</v>
      </c>
      <c r="D355" s="107" t="s">
        <v>1418</v>
      </c>
      <c r="E355" s="109">
        <v>0</v>
      </c>
      <c r="F355" s="109">
        <v>3.9</v>
      </c>
    </row>
    <row r="356" spans="1:6" x14ac:dyDescent="0.2">
      <c r="A356" s="107">
        <f>+SUBTOTAL(103,$B$7:B356)</f>
        <v>260</v>
      </c>
      <c r="B356" s="107" t="s">
        <v>1083</v>
      </c>
      <c r="C356" s="108" t="s">
        <v>408</v>
      </c>
      <c r="D356" s="107" t="s">
        <v>62</v>
      </c>
      <c r="E356" s="109">
        <v>0</v>
      </c>
      <c r="F356" s="109">
        <v>0.1</v>
      </c>
    </row>
    <row r="357" spans="1:6" x14ac:dyDescent="0.2">
      <c r="A357" s="107">
        <f>+SUBTOTAL(103,$B$7:B357)</f>
        <v>261</v>
      </c>
      <c r="B357" s="107" t="s">
        <v>1083</v>
      </c>
      <c r="C357" s="108" t="s">
        <v>409</v>
      </c>
      <c r="D357" s="107" t="s">
        <v>62</v>
      </c>
      <c r="E357" s="109">
        <v>0</v>
      </c>
      <c r="F357" s="109">
        <v>0.1</v>
      </c>
    </row>
    <row r="358" spans="1:6" x14ac:dyDescent="0.2">
      <c r="A358" s="107">
        <f>+SUBTOTAL(103,$B$7:B358)</f>
        <v>262</v>
      </c>
      <c r="B358" s="107" t="s">
        <v>1083</v>
      </c>
      <c r="C358" s="108" t="s">
        <v>410</v>
      </c>
      <c r="D358" s="107" t="s">
        <v>62</v>
      </c>
      <c r="E358" s="109">
        <v>0</v>
      </c>
      <c r="F358" s="109">
        <v>0.1</v>
      </c>
    </row>
    <row r="359" spans="1:6" ht="25.5" x14ac:dyDescent="0.2">
      <c r="A359" s="107">
        <f>+SUBTOTAL(103,$B$7:B359)</f>
        <v>263</v>
      </c>
      <c r="B359" s="107" t="s">
        <v>1083</v>
      </c>
      <c r="C359" s="108" t="s">
        <v>1865</v>
      </c>
      <c r="D359" s="107" t="s">
        <v>62</v>
      </c>
      <c r="E359" s="109">
        <v>0</v>
      </c>
      <c r="F359" s="109">
        <v>0.1</v>
      </c>
    </row>
    <row r="360" spans="1:6" x14ac:dyDescent="0.2">
      <c r="A360" s="107">
        <f>+SUBTOTAL(103,$B$7:B360)</f>
        <v>264</v>
      </c>
      <c r="B360" s="107" t="s">
        <v>1083</v>
      </c>
      <c r="C360" s="108" t="s">
        <v>411</v>
      </c>
      <c r="D360" s="107" t="s">
        <v>62</v>
      </c>
      <c r="E360" s="109">
        <v>0</v>
      </c>
      <c r="F360" s="109">
        <v>0.1</v>
      </c>
    </row>
    <row r="361" spans="1:6" x14ac:dyDescent="0.2">
      <c r="A361" s="107">
        <f>+SUBTOTAL(103,$B$7:B361)</f>
        <v>265</v>
      </c>
      <c r="B361" s="107" t="s">
        <v>1083</v>
      </c>
      <c r="C361" s="108" t="s">
        <v>412</v>
      </c>
      <c r="D361" s="107" t="s">
        <v>62</v>
      </c>
      <c r="E361" s="109">
        <v>0</v>
      </c>
      <c r="F361" s="109">
        <v>0.1</v>
      </c>
    </row>
    <row r="362" spans="1:6" x14ac:dyDescent="0.2">
      <c r="A362" s="107">
        <f>+SUBTOTAL(103,$B$7:B362)</f>
        <v>266</v>
      </c>
      <c r="B362" s="107" t="s">
        <v>1083</v>
      </c>
      <c r="C362" s="108" t="s">
        <v>413</v>
      </c>
      <c r="D362" s="107" t="s">
        <v>62</v>
      </c>
      <c r="E362" s="109">
        <v>0</v>
      </c>
      <c r="F362" s="109">
        <v>0.14000000000000001</v>
      </c>
    </row>
    <row r="363" spans="1:6" ht="25.5" x14ac:dyDescent="0.2">
      <c r="A363" s="107">
        <f>+SUBTOTAL(103,$B$7:B363)</f>
        <v>267</v>
      </c>
      <c r="B363" s="107" t="s">
        <v>1083</v>
      </c>
      <c r="C363" s="108" t="s">
        <v>68</v>
      </c>
      <c r="D363" s="107" t="s">
        <v>62</v>
      </c>
      <c r="E363" s="109">
        <v>0</v>
      </c>
      <c r="F363" s="109">
        <v>0.2</v>
      </c>
    </row>
    <row r="364" spans="1:6" x14ac:dyDescent="0.2">
      <c r="A364" s="107">
        <f>+SUBTOTAL(103,$B$7:B364)</f>
        <v>268</v>
      </c>
      <c r="B364" s="107" t="s">
        <v>1083</v>
      </c>
      <c r="C364" s="108" t="s">
        <v>69</v>
      </c>
      <c r="D364" s="107" t="s">
        <v>62</v>
      </c>
      <c r="E364" s="109">
        <v>0</v>
      </c>
      <c r="F364" s="109">
        <v>0.2</v>
      </c>
    </row>
    <row r="365" spans="1:6" ht="25.5" x14ac:dyDescent="0.2">
      <c r="A365" s="107">
        <f>+SUBTOTAL(103,$B$7:B365)</f>
        <v>269</v>
      </c>
      <c r="B365" s="107" t="s">
        <v>1083</v>
      </c>
      <c r="C365" s="108" t="s">
        <v>158</v>
      </c>
      <c r="D365" s="107" t="s">
        <v>62</v>
      </c>
      <c r="E365" s="109">
        <v>0</v>
      </c>
      <c r="F365" s="109">
        <v>0.2</v>
      </c>
    </row>
    <row r="366" spans="1:6" ht="25.5" x14ac:dyDescent="0.2">
      <c r="A366" s="107">
        <f>+SUBTOTAL(103,$B$7:B366)</f>
        <v>270</v>
      </c>
      <c r="B366" s="107" t="s">
        <v>1083</v>
      </c>
      <c r="C366" s="108" t="s">
        <v>414</v>
      </c>
      <c r="D366" s="107" t="s">
        <v>62</v>
      </c>
      <c r="E366" s="109">
        <v>0</v>
      </c>
      <c r="F366" s="109">
        <v>0.25</v>
      </c>
    </row>
    <row r="367" spans="1:6" ht="25.5" x14ac:dyDescent="0.2">
      <c r="A367" s="107">
        <f>+SUBTOTAL(103,$B$7:B367)</f>
        <v>271</v>
      </c>
      <c r="B367" s="107" t="s">
        <v>1083</v>
      </c>
      <c r="C367" s="108" t="s">
        <v>131</v>
      </c>
      <c r="D367" s="107" t="s">
        <v>62</v>
      </c>
      <c r="E367" s="109">
        <v>0</v>
      </c>
      <c r="F367" s="109">
        <v>0.27</v>
      </c>
    </row>
    <row r="368" spans="1:6" ht="38.25" x14ac:dyDescent="0.2">
      <c r="A368" s="107">
        <f>+SUBTOTAL(103,$B$7:B368)</f>
        <v>272</v>
      </c>
      <c r="B368" s="107" t="s">
        <v>1083</v>
      </c>
      <c r="C368" s="108" t="s">
        <v>415</v>
      </c>
      <c r="D368" s="107" t="s">
        <v>62</v>
      </c>
      <c r="E368" s="109">
        <v>0</v>
      </c>
      <c r="F368" s="109">
        <v>0.27</v>
      </c>
    </row>
    <row r="369" spans="1:6" ht="25.5" x14ac:dyDescent="0.2">
      <c r="A369" s="107">
        <f>+SUBTOTAL(103,$B$7:B369)</f>
        <v>273</v>
      </c>
      <c r="B369" s="107" t="s">
        <v>1083</v>
      </c>
      <c r="C369" s="108" t="s">
        <v>64</v>
      </c>
      <c r="D369" s="107" t="s">
        <v>62</v>
      </c>
      <c r="E369" s="109">
        <v>0</v>
      </c>
      <c r="F369" s="109">
        <v>0.28000000000000003</v>
      </c>
    </row>
    <row r="370" spans="1:6" ht="38.25" x14ac:dyDescent="0.2">
      <c r="A370" s="107">
        <f>+SUBTOTAL(103,$B$7:B370)</f>
        <v>274</v>
      </c>
      <c r="B370" s="107" t="s">
        <v>1083</v>
      </c>
      <c r="C370" s="108" t="s">
        <v>416</v>
      </c>
      <c r="D370" s="107" t="s">
        <v>62</v>
      </c>
      <c r="E370" s="109">
        <v>0</v>
      </c>
      <c r="F370" s="109">
        <v>0.3</v>
      </c>
    </row>
    <row r="371" spans="1:6" ht="25.5" x14ac:dyDescent="0.2">
      <c r="A371" s="107">
        <f>+SUBTOTAL(103,$B$7:B371)</f>
        <v>275</v>
      </c>
      <c r="B371" s="107" t="s">
        <v>1083</v>
      </c>
      <c r="C371" s="108" t="s">
        <v>417</v>
      </c>
      <c r="D371" s="107" t="s">
        <v>62</v>
      </c>
      <c r="E371" s="109">
        <v>0</v>
      </c>
      <c r="F371" s="109">
        <v>0.33</v>
      </c>
    </row>
    <row r="372" spans="1:6" ht="25.5" x14ac:dyDescent="0.2">
      <c r="A372" s="107">
        <f>+SUBTOTAL(103,$B$7:B372)</f>
        <v>276</v>
      </c>
      <c r="B372" s="107" t="s">
        <v>1083</v>
      </c>
      <c r="C372" s="108" t="s">
        <v>418</v>
      </c>
      <c r="D372" s="107" t="s">
        <v>62</v>
      </c>
      <c r="E372" s="109">
        <v>0</v>
      </c>
      <c r="F372" s="109">
        <v>0.34</v>
      </c>
    </row>
    <row r="373" spans="1:6" ht="25.5" x14ac:dyDescent="0.2">
      <c r="A373" s="107">
        <f>+SUBTOTAL(103,$B$7:B373)</f>
        <v>277</v>
      </c>
      <c r="B373" s="107" t="s">
        <v>1083</v>
      </c>
      <c r="C373" s="108" t="s">
        <v>419</v>
      </c>
      <c r="D373" s="107" t="s">
        <v>62</v>
      </c>
      <c r="E373" s="109">
        <v>0</v>
      </c>
      <c r="F373" s="109">
        <v>0.35</v>
      </c>
    </row>
    <row r="374" spans="1:6" ht="25.5" x14ac:dyDescent="0.2">
      <c r="A374" s="107">
        <f>+SUBTOTAL(103,$B$7:B374)</f>
        <v>278</v>
      </c>
      <c r="B374" s="107" t="s">
        <v>1083</v>
      </c>
      <c r="C374" s="108" t="s">
        <v>420</v>
      </c>
      <c r="D374" s="107" t="s">
        <v>62</v>
      </c>
      <c r="E374" s="109">
        <v>0</v>
      </c>
      <c r="F374" s="109">
        <v>0.35</v>
      </c>
    </row>
    <row r="375" spans="1:6" ht="25.5" x14ac:dyDescent="0.2">
      <c r="A375" s="107">
        <f>+SUBTOTAL(103,$B$7:B375)</f>
        <v>279</v>
      </c>
      <c r="B375" s="107" t="s">
        <v>1083</v>
      </c>
      <c r="C375" s="108" t="s">
        <v>421</v>
      </c>
      <c r="D375" s="107" t="s">
        <v>62</v>
      </c>
      <c r="E375" s="109">
        <v>0</v>
      </c>
      <c r="F375" s="109">
        <v>0.41</v>
      </c>
    </row>
    <row r="376" spans="1:6" ht="38.25" x14ac:dyDescent="0.2">
      <c r="A376" s="107">
        <f>+SUBTOTAL(103,$B$7:B376)</f>
        <v>280</v>
      </c>
      <c r="B376" s="107" t="s">
        <v>1083</v>
      </c>
      <c r="C376" s="108" t="s">
        <v>422</v>
      </c>
      <c r="D376" s="107" t="s">
        <v>62</v>
      </c>
      <c r="E376" s="109">
        <v>0</v>
      </c>
      <c r="F376" s="109">
        <v>0.45</v>
      </c>
    </row>
    <row r="377" spans="1:6" ht="25.5" x14ac:dyDescent="0.2">
      <c r="A377" s="107">
        <f>+SUBTOTAL(103,$B$7:B377)</f>
        <v>281</v>
      </c>
      <c r="B377" s="107" t="s">
        <v>1083</v>
      </c>
      <c r="C377" s="108" t="s">
        <v>423</v>
      </c>
      <c r="D377" s="107" t="s">
        <v>62</v>
      </c>
      <c r="E377" s="109">
        <v>0</v>
      </c>
      <c r="F377" s="109">
        <v>0.45</v>
      </c>
    </row>
    <row r="378" spans="1:6" ht="25.5" x14ac:dyDescent="0.2">
      <c r="A378" s="107">
        <f>+SUBTOTAL(103,$B$7:B378)</f>
        <v>282</v>
      </c>
      <c r="B378" s="107" t="s">
        <v>1083</v>
      </c>
      <c r="C378" s="108" t="s">
        <v>65</v>
      </c>
      <c r="D378" s="107" t="s">
        <v>62</v>
      </c>
      <c r="E378" s="109">
        <v>0</v>
      </c>
      <c r="F378" s="109">
        <v>0.48</v>
      </c>
    </row>
    <row r="379" spans="1:6" ht="25.5" x14ac:dyDescent="0.2">
      <c r="A379" s="107">
        <f>+SUBTOTAL(103,$B$7:B379)</f>
        <v>283</v>
      </c>
      <c r="B379" s="107" t="s">
        <v>1083</v>
      </c>
      <c r="C379" s="108" t="s">
        <v>424</v>
      </c>
      <c r="D379" s="107" t="s">
        <v>62</v>
      </c>
      <c r="E379" s="109">
        <v>0</v>
      </c>
      <c r="F379" s="109">
        <v>0.5</v>
      </c>
    </row>
    <row r="380" spans="1:6" x14ac:dyDescent="0.2">
      <c r="A380" s="107">
        <f>+SUBTOTAL(103,$B$7:B380)</f>
        <v>284</v>
      </c>
      <c r="B380" s="107" t="s">
        <v>1083</v>
      </c>
      <c r="C380" s="108" t="s">
        <v>67</v>
      </c>
      <c r="D380" s="107" t="s">
        <v>62</v>
      </c>
      <c r="E380" s="109">
        <v>0</v>
      </c>
      <c r="F380" s="109">
        <v>0.5</v>
      </c>
    </row>
    <row r="381" spans="1:6" ht="25.5" x14ac:dyDescent="0.2">
      <c r="A381" s="107">
        <f>+SUBTOTAL(103,$B$7:B381)</f>
        <v>285</v>
      </c>
      <c r="B381" s="107" t="s">
        <v>1083</v>
      </c>
      <c r="C381" s="108" t="s">
        <v>425</v>
      </c>
      <c r="D381" s="107" t="s">
        <v>62</v>
      </c>
      <c r="E381" s="109">
        <v>0</v>
      </c>
      <c r="F381" s="109">
        <v>0.5</v>
      </c>
    </row>
    <row r="382" spans="1:6" ht="25.5" x14ac:dyDescent="0.2">
      <c r="A382" s="107">
        <f>+SUBTOTAL(103,$B$7:B382)</f>
        <v>286</v>
      </c>
      <c r="B382" s="107" t="s">
        <v>1083</v>
      </c>
      <c r="C382" s="108" t="s">
        <v>63</v>
      </c>
      <c r="D382" s="107" t="s">
        <v>62</v>
      </c>
      <c r="E382" s="109">
        <v>0</v>
      </c>
      <c r="F382" s="109">
        <v>0.5</v>
      </c>
    </row>
    <row r="383" spans="1:6" ht="25.5" x14ac:dyDescent="0.2">
      <c r="A383" s="107">
        <f>+SUBTOTAL(103,$B$7:B383)</f>
        <v>287</v>
      </c>
      <c r="B383" s="107" t="s">
        <v>1083</v>
      </c>
      <c r="C383" s="108" t="s">
        <v>426</v>
      </c>
      <c r="D383" s="107" t="s">
        <v>62</v>
      </c>
      <c r="E383" s="109">
        <v>0</v>
      </c>
      <c r="F383" s="109">
        <v>0.57999999999999996</v>
      </c>
    </row>
    <row r="384" spans="1:6" ht="25.5" x14ac:dyDescent="0.2">
      <c r="A384" s="107">
        <f>+SUBTOTAL(103,$B$7:B384)</f>
        <v>288</v>
      </c>
      <c r="B384" s="107" t="s">
        <v>1083</v>
      </c>
      <c r="C384" s="108" t="s">
        <v>134</v>
      </c>
      <c r="D384" s="107" t="s">
        <v>62</v>
      </c>
      <c r="E384" s="109">
        <v>0</v>
      </c>
      <c r="F384" s="109">
        <v>0.7</v>
      </c>
    </row>
    <row r="385" spans="1:6" ht="25.5" x14ac:dyDescent="0.2">
      <c r="A385" s="107">
        <f>+SUBTOTAL(103,$B$7:B385)</f>
        <v>289</v>
      </c>
      <c r="B385" s="107" t="s">
        <v>1083</v>
      </c>
      <c r="C385" s="108" t="s">
        <v>66</v>
      </c>
      <c r="D385" s="107" t="s">
        <v>62</v>
      </c>
      <c r="E385" s="109">
        <v>0</v>
      </c>
      <c r="F385" s="109">
        <v>0.72</v>
      </c>
    </row>
    <row r="386" spans="1:6" x14ac:dyDescent="0.2">
      <c r="A386" s="107">
        <f>+SUBTOTAL(103,$B$7:B386)</f>
        <v>290</v>
      </c>
      <c r="B386" s="107" t="s">
        <v>1083</v>
      </c>
      <c r="C386" s="108" t="s">
        <v>168</v>
      </c>
      <c r="D386" s="107" t="s">
        <v>62</v>
      </c>
      <c r="E386" s="109">
        <v>0</v>
      </c>
      <c r="F386" s="109">
        <v>0.8</v>
      </c>
    </row>
    <row r="387" spans="1:6" ht="51" x14ac:dyDescent="0.2">
      <c r="A387" s="107">
        <f>+SUBTOTAL(103,$B$7:B387)</f>
        <v>291</v>
      </c>
      <c r="B387" s="107" t="s">
        <v>1083</v>
      </c>
      <c r="C387" s="108" t="s">
        <v>427</v>
      </c>
      <c r="D387" s="107" t="s">
        <v>62</v>
      </c>
      <c r="E387" s="109">
        <v>0</v>
      </c>
      <c r="F387" s="109">
        <v>0.9</v>
      </c>
    </row>
    <row r="388" spans="1:6" ht="38.25" x14ac:dyDescent="0.2">
      <c r="A388" s="107">
        <f>+SUBTOTAL(103,$B$7:B388)</f>
        <v>292</v>
      </c>
      <c r="B388" s="107" t="s">
        <v>1083</v>
      </c>
      <c r="C388" s="108" t="s">
        <v>428</v>
      </c>
      <c r="D388" s="107" t="s">
        <v>62</v>
      </c>
      <c r="E388" s="109">
        <v>0</v>
      </c>
      <c r="F388" s="109">
        <v>0.9</v>
      </c>
    </row>
    <row r="389" spans="1:6" ht="25.5" x14ac:dyDescent="0.2">
      <c r="A389" s="107">
        <f>+SUBTOTAL(103,$B$7:B389)</f>
        <v>293</v>
      </c>
      <c r="B389" s="107" t="s">
        <v>1083</v>
      </c>
      <c r="C389" s="108" t="s">
        <v>429</v>
      </c>
      <c r="D389" s="107" t="s">
        <v>62</v>
      </c>
      <c r="E389" s="109">
        <v>0</v>
      </c>
      <c r="F389" s="109">
        <v>0.95</v>
      </c>
    </row>
    <row r="390" spans="1:6" ht="38.25" x14ac:dyDescent="0.2">
      <c r="A390" s="107">
        <f>+SUBTOTAL(103,$B$7:B390)</f>
        <v>294</v>
      </c>
      <c r="B390" s="107" t="s">
        <v>1083</v>
      </c>
      <c r="C390" s="108" t="s">
        <v>159</v>
      </c>
      <c r="D390" s="107" t="s">
        <v>62</v>
      </c>
      <c r="E390" s="109">
        <v>0</v>
      </c>
      <c r="F390" s="109">
        <v>0.99</v>
      </c>
    </row>
    <row r="391" spans="1:6" ht="25.5" x14ac:dyDescent="0.2">
      <c r="A391" s="107">
        <f>+SUBTOTAL(103,$B$7:B391)</f>
        <v>295</v>
      </c>
      <c r="B391" s="107" t="s">
        <v>1083</v>
      </c>
      <c r="C391" s="108" t="s">
        <v>430</v>
      </c>
      <c r="D391" s="107" t="s">
        <v>62</v>
      </c>
      <c r="E391" s="109">
        <v>0</v>
      </c>
      <c r="F391" s="109">
        <v>0.99</v>
      </c>
    </row>
    <row r="392" spans="1:6" ht="38.25" x14ac:dyDescent="0.2">
      <c r="A392" s="107">
        <f>+SUBTOTAL(103,$B$7:B392)</f>
        <v>296</v>
      </c>
      <c r="B392" s="107" t="s">
        <v>1083</v>
      </c>
      <c r="C392" s="108" t="s">
        <v>431</v>
      </c>
      <c r="D392" s="107" t="s">
        <v>62</v>
      </c>
      <c r="E392" s="109">
        <v>0</v>
      </c>
      <c r="F392" s="109">
        <v>1.1499999999999999</v>
      </c>
    </row>
    <row r="393" spans="1:6" ht="25.5" x14ac:dyDescent="0.2">
      <c r="A393" s="107">
        <f>+SUBTOTAL(103,$B$7:B393)</f>
        <v>297</v>
      </c>
      <c r="B393" s="107" t="s">
        <v>1083</v>
      </c>
      <c r="C393" s="108" t="s">
        <v>432</v>
      </c>
      <c r="D393" s="107" t="s">
        <v>62</v>
      </c>
      <c r="E393" s="109">
        <v>0</v>
      </c>
      <c r="F393" s="109">
        <v>1.17</v>
      </c>
    </row>
    <row r="394" spans="1:6" ht="25.5" x14ac:dyDescent="0.2">
      <c r="A394" s="107">
        <f>+SUBTOTAL(103,$B$7:B394)</f>
        <v>298</v>
      </c>
      <c r="B394" s="107" t="s">
        <v>1083</v>
      </c>
      <c r="C394" s="108" t="s">
        <v>433</v>
      </c>
      <c r="D394" s="107" t="s">
        <v>62</v>
      </c>
      <c r="E394" s="109">
        <v>0</v>
      </c>
      <c r="F394" s="109">
        <v>1.2</v>
      </c>
    </row>
    <row r="395" spans="1:6" ht="25.5" x14ac:dyDescent="0.2">
      <c r="A395" s="107">
        <f>+SUBTOTAL(103,$B$7:B395)</f>
        <v>299</v>
      </c>
      <c r="B395" s="107" t="s">
        <v>1083</v>
      </c>
      <c r="C395" s="108" t="s">
        <v>434</v>
      </c>
      <c r="D395" s="107" t="s">
        <v>62</v>
      </c>
      <c r="E395" s="109">
        <v>0</v>
      </c>
      <c r="F395" s="109">
        <v>1.26</v>
      </c>
    </row>
    <row r="396" spans="1:6" ht="25.5" x14ac:dyDescent="0.2">
      <c r="A396" s="107">
        <f>+SUBTOTAL(103,$B$7:B396)</f>
        <v>300</v>
      </c>
      <c r="B396" s="107" t="s">
        <v>1083</v>
      </c>
      <c r="C396" s="108" t="s">
        <v>435</v>
      </c>
      <c r="D396" s="107" t="s">
        <v>62</v>
      </c>
      <c r="E396" s="109">
        <v>0</v>
      </c>
      <c r="F396" s="109">
        <v>1.47</v>
      </c>
    </row>
    <row r="397" spans="1:6" x14ac:dyDescent="0.2">
      <c r="A397" s="107">
        <f>+SUBTOTAL(103,$B$7:B397)</f>
        <v>301</v>
      </c>
      <c r="B397" s="107" t="s">
        <v>1083</v>
      </c>
      <c r="C397" s="108" t="s">
        <v>167</v>
      </c>
      <c r="D397" s="107" t="s">
        <v>62</v>
      </c>
      <c r="E397" s="109">
        <v>0</v>
      </c>
      <c r="F397" s="109">
        <v>1.62</v>
      </c>
    </row>
    <row r="398" spans="1:6" ht="25.5" x14ac:dyDescent="0.2">
      <c r="A398" s="107">
        <f>+SUBTOTAL(103,$B$7:B398)</f>
        <v>302</v>
      </c>
      <c r="B398" s="107" t="s">
        <v>1083</v>
      </c>
      <c r="C398" s="108" t="s">
        <v>436</v>
      </c>
      <c r="D398" s="107" t="s">
        <v>62</v>
      </c>
      <c r="E398" s="109">
        <v>0</v>
      </c>
      <c r="F398" s="109">
        <v>1.89</v>
      </c>
    </row>
    <row r="399" spans="1:6" ht="25.5" x14ac:dyDescent="0.2">
      <c r="A399" s="107">
        <f>+SUBTOTAL(103,$B$7:B399)</f>
        <v>303</v>
      </c>
      <c r="B399" s="107" t="s">
        <v>1083</v>
      </c>
      <c r="C399" s="108" t="s">
        <v>437</v>
      </c>
      <c r="D399" s="107" t="s">
        <v>62</v>
      </c>
      <c r="E399" s="109">
        <v>0</v>
      </c>
      <c r="F399" s="109">
        <v>2.25</v>
      </c>
    </row>
    <row r="400" spans="1:6" ht="25.5" x14ac:dyDescent="0.2">
      <c r="A400" s="107">
        <f>+SUBTOTAL(103,$B$7:B400)</f>
        <v>304</v>
      </c>
      <c r="B400" s="107" t="s">
        <v>1083</v>
      </c>
      <c r="C400" s="108" t="s">
        <v>438</v>
      </c>
      <c r="D400" s="107" t="s">
        <v>62</v>
      </c>
      <c r="E400" s="109">
        <v>0</v>
      </c>
      <c r="F400" s="109">
        <v>2.27</v>
      </c>
    </row>
    <row r="401" spans="1:6" ht="25.5" x14ac:dyDescent="0.2">
      <c r="A401" s="107">
        <f>+SUBTOTAL(103,$B$7:B401)</f>
        <v>305</v>
      </c>
      <c r="B401" s="107" t="s">
        <v>1083</v>
      </c>
      <c r="C401" s="108" t="s">
        <v>1867</v>
      </c>
      <c r="D401" s="107" t="s">
        <v>62</v>
      </c>
      <c r="E401" s="109">
        <v>0</v>
      </c>
      <c r="F401" s="109">
        <v>3.1</v>
      </c>
    </row>
    <row r="402" spans="1:6" ht="25.5" x14ac:dyDescent="0.2">
      <c r="A402" s="107">
        <f>+SUBTOTAL(103,$B$7:B402)</f>
        <v>306</v>
      </c>
      <c r="B402" s="107" t="s">
        <v>1083</v>
      </c>
      <c r="C402" s="108" t="s">
        <v>439</v>
      </c>
      <c r="D402" s="107" t="s">
        <v>62</v>
      </c>
      <c r="E402" s="109">
        <v>0</v>
      </c>
      <c r="F402" s="109">
        <v>5</v>
      </c>
    </row>
    <row r="403" spans="1:6" ht="25.5" x14ac:dyDescent="0.2">
      <c r="A403" s="107">
        <f>+SUBTOTAL(103,$B$7:B403)</f>
        <v>307</v>
      </c>
      <c r="B403" s="107" t="s">
        <v>1083</v>
      </c>
      <c r="C403" s="108" t="s">
        <v>169</v>
      </c>
      <c r="D403" s="107" t="s">
        <v>1433</v>
      </c>
      <c r="E403" s="109">
        <v>0</v>
      </c>
      <c r="F403" s="109">
        <v>1.5</v>
      </c>
    </row>
    <row r="404" spans="1:6" ht="38.25" x14ac:dyDescent="0.2">
      <c r="A404" s="107">
        <f>+SUBTOTAL(103,$B$7:B404)</f>
        <v>308</v>
      </c>
      <c r="B404" s="107" t="s">
        <v>1083</v>
      </c>
      <c r="C404" s="108" t="s">
        <v>71</v>
      </c>
      <c r="D404" s="107" t="s">
        <v>70</v>
      </c>
      <c r="E404" s="109">
        <v>0</v>
      </c>
      <c r="F404" s="109">
        <v>0.1</v>
      </c>
    </row>
    <row r="405" spans="1:6" ht="25.5" x14ac:dyDescent="0.2">
      <c r="A405" s="107">
        <f>+SUBTOTAL(103,$B$7:B405)</f>
        <v>309</v>
      </c>
      <c r="B405" s="107" t="s">
        <v>1083</v>
      </c>
      <c r="C405" s="108" t="s">
        <v>440</v>
      </c>
      <c r="D405" s="107" t="s">
        <v>70</v>
      </c>
      <c r="E405" s="109">
        <v>0</v>
      </c>
      <c r="F405" s="109">
        <v>0.12</v>
      </c>
    </row>
    <row r="406" spans="1:6" ht="51" x14ac:dyDescent="0.2">
      <c r="A406" s="107">
        <f>+SUBTOTAL(103,$B$7:B406)</f>
        <v>310</v>
      </c>
      <c r="B406" s="107" t="s">
        <v>1083</v>
      </c>
      <c r="C406" s="108" t="s">
        <v>73</v>
      </c>
      <c r="D406" s="107" t="s">
        <v>70</v>
      </c>
      <c r="E406" s="109">
        <v>0</v>
      </c>
      <c r="F406" s="109">
        <v>0.21</v>
      </c>
    </row>
    <row r="407" spans="1:6" ht="25.5" x14ac:dyDescent="0.2">
      <c r="A407" s="107">
        <f>+SUBTOTAL(103,$B$7:B407)</f>
        <v>311</v>
      </c>
      <c r="B407" s="107" t="s">
        <v>1083</v>
      </c>
      <c r="C407" s="108" t="s">
        <v>72</v>
      </c>
      <c r="D407" s="107" t="s">
        <v>70</v>
      </c>
      <c r="E407" s="109">
        <v>0</v>
      </c>
      <c r="F407" s="109">
        <v>0.27</v>
      </c>
    </row>
    <row r="408" spans="1:6" ht="25.5" x14ac:dyDescent="0.2">
      <c r="A408" s="107">
        <f>+SUBTOTAL(103,$B$7:B408)</f>
        <v>312</v>
      </c>
      <c r="B408" s="107">
        <v>1</v>
      </c>
      <c r="C408" s="108" t="s">
        <v>441</v>
      </c>
      <c r="D408" s="107"/>
      <c r="E408" s="109"/>
      <c r="F408" s="109"/>
    </row>
    <row r="409" spans="1:6" s="72" customFormat="1" ht="25.5" x14ac:dyDescent="0.2">
      <c r="A409" s="67" t="s">
        <v>206</v>
      </c>
      <c r="B409" s="67"/>
      <c r="C409" s="68" t="s">
        <v>441</v>
      </c>
      <c r="D409" s="67" t="s">
        <v>53</v>
      </c>
      <c r="E409" s="62">
        <v>0</v>
      </c>
      <c r="F409" s="62">
        <v>5</v>
      </c>
    </row>
    <row r="410" spans="1:6" s="72" customFormat="1" ht="25.5" x14ac:dyDescent="0.2">
      <c r="A410" s="67" t="s">
        <v>206</v>
      </c>
      <c r="B410" s="67"/>
      <c r="C410" s="68" t="s">
        <v>441</v>
      </c>
      <c r="D410" s="67" t="s">
        <v>48</v>
      </c>
      <c r="E410" s="62">
        <v>0</v>
      </c>
      <c r="F410" s="62">
        <v>5</v>
      </c>
    </row>
    <row r="411" spans="1:6" s="72" customFormat="1" ht="25.5" x14ac:dyDescent="0.2">
      <c r="A411" s="67" t="s">
        <v>206</v>
      </c>
      <c r="B411" s="67"/>
      <c r="C411" s="68" t="s">
        <v>441</v>
      </c>
      <c r="D411" s="67" t="s">
        <v>49</v>
      </c>
      <c r="E411" s="62">
        <v>0</v>
      </c>
      <c r="F411" s="62">
        <v>5</v>
      </c>
    </row>
    <row r="412" spans="1:6" s="72" customFormat="1" ht="25.5" x14ac:dyDescent="0.2">
      <c r="A412" s="67" t="s">
        <v>206</v>
      </c>
      <c r="B412" s="67"/>
      <c r="C412" s="68" t="s">
        <v>441</v>
      </c>
      <c r="D412" s="67" t="s">
        <v>52</v>
      </c>
      <c r="E412" s="62">
        <v>0</v>
      </c>
      <c r="F412" s="62">
        <v>5</v>
      </c>
    </row>
    <row r="413" spans="1:6" s="72" customFormat="1" ht="25.5" x14ac:dyDescent="0.2">
      <c r="A413" s="67" t="s">
        <v>206</v>
      </c>
      <c r="B413" s="67"/>
      <c r="C413" s="68" t="s">
        <v>441</v>
      </c>
      <c r="D413" s="67" t="s">
        <v>47</v>
      </c>
      <c r="E413" s="62">
        <v>0</v>
      </c>
      <c r="F413" s="62">
        <v>5</v>
      </c>
    </row>
    <row r="414" spans="1:6" s="72" customFormat="1" ht="25.5" x14ac:dyDescent="0.2">
      <c r="A414" s="67" t="s">
        <v>206</v>
      </c>
      <c r="B414" s="67"/>
      <c r="C414" s="68" t="s">
        <v>441</v>
      </c>
      <c r="D414" s="67" t="s">
        <v>50</v>
      </c>
      <c r="E414" s="62">
        <v>0</v>
      </c>
      <c r="F414" s="62">
        <v>5</v>
      </c>
    </row>
    <row r="415" spans="1:6" s="72" customFormat="1" ht="25.5" x14ac:dyDescent="0.2">
      <c r="A415" s="67" t="s">
        <v>206</v>
      </c>
      <c r="B415" s="67"/>
      <c r="C415" s="68" t="s">
        <v>441</v>
      </c>
      <c r="D415" s="67" t="s">
        <v>59</v>
      </c>
      <c r="E415" s="62">
        <v>0</v>
      </c>
      <c r="F415" s="62">
        <v>5</v>
      </c>
    </row>
    <row r="416" spans="1:6" s="72" customFormat="1" ht="25.5" x14ac:dyDescent="0.2">
      <c r="A416" s="67" t="s">
        <v>206</v>
      </c>
      <c r="B416" s="67"/>
      <c r="C416" s="68" t="s">
        <v>441</v>
      </c>
      <c r="D416" s="67" t="s">
        <v>62</v>
      </c>
      <c r="E416" s="62">
        <v>0</v>
      </c>
      <c r="F416" s="62">
        <v>5</v>
      </c>
    </row>
    <row r="417" spans="1:6" s="72" customFormat="1" ht="25.5" x14ac:dyDescent="0.2">
      <c r="A417" s="67" t="s">
        <v>206</v>
      </c>
      <c r="B417" s="67"/>
      <c r="C417" s="68" t="s">
        <v>441</v>
      </c>
      <c r="D417" s="67" t="s">
        <v>70</v>
      </c>
      <c r="E417" s="62">
        <v>0</v>
      </c>
      <c r="F417" s="62">
        <v>5</v>
      </c>
    </row>
    <row r="418" spans="1:6" s="113" customFormat="1" x14ac:dyDescent="0.2">
      <c r="A418" s="366" t="s">
        <v>442</v>
      </c>
      <c r="B418" s="366"/>
      <c r="C418" s="100" t="s">
        <v>443</v>
      </c>
      <c r="D418" s="366">
        <v>0</v>
      </c>
      <c r="E418" s="101">
        <v>0</v>
      </c>
      <c r="F418" s="101">
        <v>0</v>
      </c>
    </row>
    <row r="419" spans="1:6" ht="38.25" x14ac:dyDescent="0.2">
      <c r="A419" s="107">
        <f>+SUBTOTAL(103,$B$7:B419)</f>
        <v>313</v>
      </c>
      <c r="B419" s="107">
        <v>1</v>
      </c>
      <c r="C419" s="108" t="s">
        <v>445</v>
      </c>
      <c r="D419" s="107" t="s">
        <v>2107</v>
      </c>
      <c r="E419" s="109">
        <v>0</v>
      </c>
      <c r="F419" s="109">
        <v>1.2</v>
      </c>
    </row>
    <row r="420" spans="1:6" ht="38.25" x14ac:dyDescent="0.2">
      <c r="A420" s="107">
        <f>+SUBTOTAL(103,$B$7:B420)</f>
        <v>314</v>
      </c>
      <c r="B420" s="107">
        <v>1</v>
      </c>
      <c r="C420" s="108" t="s">
        <v>124</v>
      </c>
      <c r="D420" s="107" t="s">
        <v>1024</v>
      </c>
      <c r="E420" s="109">
        <v>0</v>
      </c>
      <c r="F420" s="109">
        <v>8.3000000000000007</v>
      </c>
    </row>
    <row r="421" spans="1:6" ht="38.25" x14ac:dyDescent="0.2">
      <c r="A421" s="107">
        <f>+SUBTOTAL(103,$B$7:B421)</f>
        <v>315</v>
      </c>
      <c r="B421" s="107">
        <v>1</v>
      </c>
      <c r="C421" s="108" t="s">
        <v>161</v>
      </c>
      <c r="D421" s="107" t="s">
        <v>1026</v>
      </c>
      <c r="E421" s="109">
        <v>0</v>
      </c>
      <c r="F421" s="109">
        <v>9</v>
      </c>
    </row>
    <row r="422" spans="1:6" ht="25.5" x14ac:dyDescent="0.2">
      <c r="A422" s="107">
        <f>+SUBTOTAL(103,$B$7:B422)</f>
        <v>316</v>
      </c>
      <c r="B422" s="107" t="s">
        <v>1083</v>
      </c>
      <c r="C422" s="108" t="s">
        <v>74</v>
      </c>
      <c r="D422" s="107" t="s">
        <v>48</v>
      </c>
      <c r="E422" s="109">
        <v>0</v>
      </c>
      <c r="F422" s="109">
        <v>0.5</v>
      </c>
    </row>
    <row r="423" spans="1:6" ht="25.5" x14ac:dyDescent="0.2">
      <c r="A423" s="107">
        <f>+SUBTOTAL(103,$B$7:B423)</f>
        <v>317</v>
      </c>
      <c r="B423" s="107" t="s">
        <v>1083</v>
      </c>
      <c r="C423" s="108" t="s">
        <v>446</v>
      </c>
      <c r="D423" s="107" t="s">
        <v>52</v>
      </c>
      <c r="E423" s="109">
        <v>0</v>
      </c>
      <c r="F423" s="109">
        <v>0.22</v>
      </c>
    </row>
    <row r="424" spans="1:6" ht="25.5" x14ac:dyDescent="0.2">
      <c r="A424" s="107">
        <f>+SUBTOTAL(103,$B$7:B424)</f>
        <v>318</v>
      </c>
      <c r="B424" s="107" t="s">
        <v>1083</v>
      </c>
      <c r="C424" s="108" t="s">
        <v>447</v>
      </c>
      <c r="D424" s="107" t="s">
        <v>52</v>
      </c>
      <c r="E424" s="109">
        <v>0</v>
      </c>
      <c r="F424" s="109">
        <v>0.7</v>
      </c>
    </row>
    <row r="425" spans="1:6" x14ac:dyDescent="0.2">
      <c r="A425" s="107">
        <f>+SUBTOTAL(103,$B$7:B425)</f>
        <v>319</v>
      </c>
      <c r="B425" s="107" t="s">
        <v>1083</v>
      </c>
      <c r="C425" s="108" t="s">
        <v>76</v>
      </c>
      <c r="D425" s="107" t="s">
        <v>47</v>
      </c>
      <c r="E425" s="109">
        <v>0</v>
      </c>
      <c r="F425" s="109">
        <v>0.02</v>
      </c>
    </row>
    <row r="426" spans="1:6" x14ac:dyDescent="0.2">
      <c r="A426" s="107">
        <f>+SUBTOTAL(103,$B$7:B426)</f>
        <v>320</v>
      </c>
      <c r="B426" s="107" t="s">
        <v>1083</v>
      </c>
      <c r="C426" s="108" t="s">
        <v>448</v>
      </c>
      <c r="D426" s="107" t="s">
        <v>47</v>
      </c>
      <c r="E426" s="109">
        <v>0</v>
      </c>
      <c r="F426" s="109">
        <v>0.2</v>
      </c>
    </row>
    <row r="427" spans="1:6" x14ac:dyDescent="0.2">
      <c r="A427" s="107">
        <f>+SUBTOTAL(103,$B$7:B427)</f>
        <v>321</v>
      </c>
      <c r="B427" s="107" t="s">
        <v>1083</v>
      </c>
      <c r="C427" s="108" t="s">
        <v>75</v>
      </c>
      <c r="D427" s="107" t="s">
        <v>47</v>
      </c>
      <c r="E427" s="109">
        <v>0</v>
      </c>
      <c r="F427" s="109">
        <v>0.6</v>
      </c>
    </row>
    <row r="428" spans="1:6" ht="38.25" x14ac:dyDescent="0.2">
      <c r="A428" s="107">
        <f>+SUBTOTAL(103,$B$7:B428)</f>
        <v>322</v>
      </c>
      <c r="B428" s="107" t="s">
        <v>1083</v>
      </c>
      <c r="C428" s="108" t="s">
        <v>449</v>
      </c>
      <c r="D428" s="107" t="s">
        <v>47</v>
      </c>
      <c r="E428" s="109">
        <v>0</v>
      </c>
      <c r="F428" s="109">
        <v>1</v>
      </c>
    </row>
    <row r="429" spans="1:6" ht="25.5" x14ac:dyDescent="0.2">
      <c r="A429" s="107">
        <f>+SUBTOTAL(103,$B$7:B429)</f>
        <v>323</v>
      </c>
      <c r="B429" s="107" t="s">
        <v>1083</v>
      </c>
      <c r="C429" s="108" t="s">
        <v>451</v>
      </c>
      <c r="D429" s="107" t="s">
        <v>50</v>
      </c>
      <c r="E429" s="109">
        <v>0</v>
      </c>
      <c r="F429" s="109">
        <v>0.3</v>
      </c>
    </row>
    <row r="430" spans="1:6" ht="25.5" x14ac:dyDescent="0.2">
      <c r="A430" s="107">
        <f>+SUBTOTAL(103,$B$7:B430)</f>
        <v>324</v>
      </c>
      <c r="B430" s="107" t="s">
        <v>1083</v>
      </c>
      <c r="C430" s="108" t="s">
        <v>180</v>
      </c>
      <c r="D430" s="107" t="s">
        <v>59</v>
      </c>
      <c r="E430" s="109">
        <v>0</v>
      </c>
      <c r="F430" s="109">
        <v>0.05</v>
      </c>
    </row>
    <row r="431" spans="1:6" ht="25.5" x14ac:dyDescent="0.2">
      <c r="A431" s="107">
        <f>+SUBTOTAL(103,$B$7:B431)</f>
        <v>325</v>
      </c>
      <c r="B431" s="107" t="s">
        <v>1083</v>
      </c>
      <c r="C431" s="108" t="s">
        <v>452</v>
      </c>
      <c r="D431" s="107" t="s">
        <v>59</v>
      </c>
      <c r="E431" s="109">
        <v>0</v>
      </c>
      <c r="F431" s="109">
        <v>0.24</v>
      </c>
    </row>
    <row r="432" spans="1:6" x14ac:dyDescent="0.2">
      <c r="A432" s="107">
        <f>+SUBTOTAL(103,$B$7:B432)</f>
        <v>326</v>
      </c>
      <c r="B432" s="107" t="s">
        <v>1083</v>
      </c>
      <c r="C432" s="108" t="s">
        <v>454</v>
      </c>
      <c r="D432" s="107" t="s">
        <v>62</v>
      </c>
      <c r="E432" s="109">
        <v>0</v>
      </c>
      <c r="F432" s="109">
        <v>0.03</v>
      </c>
    </row>
    <row r="433" spans="1:6" x14ac:dyDescent="0.2">
      <c r="A433" s="107">
        <f>+SUBTOTAL(103,$B$7:B433)</f>
        <v>327</v>
      </c>
      <c r="B433" s="107" t="s">
        <v>1083</v>
      </c>
      <c r="C433" s="108" t="s">
        <v>455</v>
      </c>
      <c r="D433" s="107" t="s">
        <v>62</v>
      </c>
      <c r="E433" s="109">
        <v>0</v>
      </c>
      <c r="F433" s="109">
        <v>0.03</v>
      </c>
    </row>
    <row r="434" spans="1:6" x14ac:dyDescent="0.2">
      <c r="A434" s="107">
        <f>+SUBTOTAL(103,$B$7:B434)</f>
        <v>328</v>
      </c>
      <c r="B434" s="107" t="s">
        <v>1083</v>
      </c>
      <c r="C434" s="108" t="s">
        <v>456</v>
      </c>
      <c r="D434" s="107" t="s">
        <v>62</v>
      </c>
      <c r="E434" s="109">
        <v>0</v>
      </c>
      <c r="F434" s="109">
        <v>0.03</v>
      </c>
    </row>
    <row r="435" spans="1:6" x14ac:dyDescent="0.2">
      <c r="A435" s="107">
        <f>+SUBTOTAL(103,$B$7:B435)</f>
        <v>329</v>
      </c>
      <c r="B435" s="107" t="s">
        <v>1083</v>
      </c>
      <c r="C435" s="108" t="s">
        <v>457</v>
      </c>
      <c r="D435" s="107" t="s">
        <v>62</v>
      </c>
      <c r="E435" s="109">
        <v>0</v>
      </c>
      <c r="F435" s="109">
        <v>0.04</v>
      </c>
    </row>
    <row r="436" spans="1:6" x14ac:dyDescent="0.2">
      <c r="A436" s="107">
        <f>+SUBTOTAL(103,$B$7:B436)</f>
        <v>330</v>
      </c>
      <c r="B436" s="107" t="s">
        <v>1083</v>
      </c>
      <c r="C436" s="108" t="s">
        <v>458</v>
      </c>
      <c r="D436" s="107" t="s">
        <v>70</v>
      </c>
      <c r="E436" s="109">
        <v>0</v>
      </c>
      <c r="F436" s="109">
        <v>0.04</v>
      </c>
    </row>
    <row r="437" spans="1:6" x14ac:dyDescent="0.2">
      <c r="A437" s="107">
        <f>+SUBTOTAL(103,$B$7:B437)</f>
        <v>331</v>
      </c>
      <c r="B437" s="107" t="s">
        <v>1083</v>
      </c>
      <c r="C437" s="108" t="s">
        <v>459</v>
      </c>
      <c r="D437" s="107" t="s">
        <v>70</v>
      </c>
      <c r="E437" s="109">
        <v>0</v>
      </c>
      <c r="F437" s="109">
        <v>0.05</v>
      </c>
    </row>
    <row r="438" spans="1:6" ht="25.5" x14ac:dyDescent="0.2">
      <c r="A438" s="107">
        <f>+SUBTOTAL(103,$B$7:B438)</f>
        <v>332</v>
      </c>
      <c r="B438" s="107" t="s">
        <v>1083</v>
      </c>
      <c r="C438" s="108" t="s">
        <v>460</v>
      </c>
      <c r="D438" s="107" t="s">
        <v>70</v>
      </c>
      <c r="E438" s="109">
        <v>0</v>
      </c>
      <c r="F438" s="109">
        <v>0.06</v>
      </c>
    </row>
    <row r="439" spans="1:6" ht="25.5" x14ac:dyDescent="0.2">
      <c r="A439" s="107">
        <f>+SUBTOTAL(103,$B$7:B439)</f>
        <v>333</v>
      </c>
      <c r="B439" s="107">
        <v>1</v>
      </c>
      <c r="C439" s="108" t="s">
        <v>472</v>
      </c>
      <c r="D439" s="107"/>
      <c r="E439" s="109"/>
      <c r="F439" s="109"/>
    </row>
    <row r="440" spans="1:6" s="72" customFormat="1" ht="25.5" x14ac:dyDescent="0.2">
      <c r="A440" s="67" t="s">
        <v>206</v>
      </c>
      <c r="B440" s="67"/>
      <c r="C440" s="68" t="s">
        <v>472</v>
      </c>
      <c r="D440" s="67" t="s">
        <v>53</v>
      </c>
      <c r="E440" s="62">
        <v>0</v>
      </c>
      <c r="F440" s="62">
        <v>7</v>
      </c>
    </row>
    <row r="441" spans="1:6" s="72" customFormat="1" ht="25.5" x14ac:dyDescent="0.2">
      <c r="A441" s="67" t="s">
        <v>206</v>
      </c>
      <c r="B441" s="67"/>
      <c r="C441" s="68" t="s">
        <v>472</v>
      </c>
      <c r="D441" s="67" t="s">
        <v>48</v>
      </c>
      <c r="E441" s="62">
        <v>0</v>
      </c>
      <c r="F441" s="62">
        <v>7.8</v>
      </c>
    </row>
    <row r="442" spans="1:6" s="72" customFormat="1" ht="25.5" x14ac:dyDescent="0.2">
      <c r="A442" s="67" t="s">
        <v>206</v>
      </c>
      <c r="B442" s="67"/>
      <c r="C442" s="68" t="s">
        <v>472</v>
      </c>
      <c r="D442" s="67" t="s">
        <v>49</v>
      </c>
      <c r="E442" s="62">
        <v>0</v>
      </c>
      <c r="F442" s="62">
        <v>1.5</v>
      </c>
    </row>
    <row r="443" spans="1:6" s="72" customFormat="1" ht="25.5" x14ac:dyDescent="0.2">
      <c r="A443" s="67" t="s">
        <v>206</v>
      </c>
      <c r="B443" s="67"/>
      <c r="C443" s="68" t="s">
        <v>472</v>
      </c>
      <c r="D443" s="67" t="s">
        <v>52</v>
      </c>
      <c r="E443" s="62">
        <v>0</v>
      </c>
      <c r="F443" s="62">
        <v>3</v>
      </c>
    </row>
    <row r="444" spans="1:6" s="72" customFormat="1" ht="25.5" x14ac:dyDescent="0.2">
      <c r="A444" s="67" t="s">
        <v>206</v>
      </c>
      <c r="B444" s="67"/>
      <c r="C444" s="68" t="s">
        <v>472</v>
      </c>
      <c r="D444" s="67" t="s">
        <v>47</v>
      </c>
      <c r="E444" s="62">
        <v>0</v>
      </c>
      <c r="F444" s="62">
        <v>3</v>
      </c>
    </row>
    <row r="445" spans="1:6" s="72" customFormat="1" ht="25.5" x14ac:dyDescent="0.2">
      <c r="A445" s="67" t="s">
        <v>206</v>
      </c>
      <c r="B445" s="67"/>
      <c r="C445" s="68" t="s">
        <v>472</v>
      </c>
      <c r="D445" s="67" t="s">
        <v>50</v>
      </c>
      <c r="E445" s="62">
        <v>0</v>
      </c>
      <c r="F445" s="62">
        <v>3</v>
      </c>
    </row>
    <row r="446" spans="1:6" s="72" customFormat="1" ht="25.5" x14ac:dyDescent="0.2">
      <c r="A446" s="67" t="s">
        <v>206</v>
      </c>
      <c r="B446" s="67"/>
      <c r="C446" s="68" t="s">
        <v>472</v>
      </c>
      <c r="D446" s="67" t="s">
        <v>59</v>
      </c>
      <c r="E446" s="62">
        <v>0</v>
      </c>
      <c r="F446" s="62">
        <v>3</v>
      </c>
    </row>
    <row r="447" spans="1:6" s="72" customFormat="1" ht="25.5" x14ac:dyDescent="0.2">
      <c r="A447" s="67" t="s">
        <v>206</v>
      </c>
      <c r="B447" s="67"/>
      <c r="C447" s="68" t="s">
        <v>472</v>
      </c>
      <c r="D447" s="67" t="s">
        <v>62</v>
      </c>
      <c r="E447" s="62">
        <v>0</v>
      </c>
      <c r="F447" s="62">
        <v>3</v>
      </c>
    </row>
    <row r="448" spans="1:6" s="72" customFormat="1" ht="25.5" x14ac:dyDescent="0.2">
      <c r="A448" s="67" t="s">
        <v>206</v>
      </c>
      <c r="B448" s="67"/>
      <c r="C448" s="68" t="s">
        <v>472</v>
      </c>
      <c r="D448" s="67" t="s">
        <v>70</v>
      </c>
      <c r="E448" s="62">
        <v>0</v>
      </c>
      <c r="F448" s="62">
        <v>3</v>
      </c>
    </row>
    <row r="449" spans="1:6" s="113" customFormat="1" x14ac:dyDescent="0.2">
      <c r="A449" s="366" t="s">
        <v>473</v>
      </c>
      <c r="B449" s="366"/>
      <c r="C449" s="100" t="s">
        <v>474</v>
      </c>
      <c r="D449" s="366">
        <v>0</v>
      </c>
      <c r="E449" s="101">
        <v>0</v>
      </c>
      <c r="F449" s="101">
        <v>0</v>
      </c>
    </row>
    <row r="450" spans="1:6" ht="25.5" x14ac:dyDescent="0.2">
      <c r="A450" s="107">
        <f>+SUBTOTAL(103,$B$7:B450)</f>
        <v>334</v>
      </c>
      <c r="B450" s="107" t="s">
        <v>1083</v>
      </c>
      <c r="C450" s="108" t="s">
        <v>475</v>
      </c>
      <c r="D450" s="107" t="s">
        <v>62</v>
      </c>
      <c r="E450" s="109">
        <v>1.42</v>
      </c>
      <c r="F450" s="109">
        <v>0.57999999999999996</v>
      </c>
    </row>
    <row r="451" spans="1:6" ht="25.5" x14ac:dyDescent="0.2">
      <c r="A451" s="107">
        <f>+SUBTOTAL(103,$B$7:B451)</f>
        <v>335</v>
      </c>
      <c r="B451" s="107" t="s">
        <v>1083</v>
      </c>
      <c r="C451" s="108" t="s">
        <v>476</v>
      </c>
      <c r="D451" s="107" t="s">
        <v>70</v>
      </c>
      <c r="E451" s="109">
        <v>0.35</v>
      </c>
      <c r="F451" s="109">
        <v>0.09</v>
      </c>
    </row>
    <row r="452" spans="1:6" ht="25.5" x14ac:dyDescent="0.2">
      <c r="A452" s="107">
        <f>+SUBTOTAL(103,$B$7:B452)</f>
        <v>336</v>
      </c>
      <c r="B452" s="107">
        <v>1</v>
      </c>
      <c r="C452" s="108" t="s">
        <v>477</v>
      </c>
      <c r="D452" s="107"/>
      <c r="E452" s="109"/>
      <c r="F452" s="109"/>
    </row>
    <row r="453" spans="1:6" s="72" customFormat="1" ht="25.5" x14ac:dyDescent="0.2">
      <c r="A453" s="67" t="s">
        <v>206</v>
      </c>
      <c r="B453" s="67"/>
      <c r="C453" s="68" t="s">
        <v>477</v>
      </c>
      <c r="D453" s="67" t="s">
        <v>53</v>
      </c>
      <c r="E453" s="62">
        <v>0</v>
      </c>
      <c r="F453" s="62">
        <v>1</v>
      </c>
    </row>
    <row r="454" spans="1:6" s="72" customFormat="1" ht="25.5" x14ac:dyDescent="0.2">
      <c r="A454" s="67" t="s">
        <v>206</v>
      </c>
      <c r="B454" s="67"/>
      <c r="C454" s="68" t="s">
        <v>477</v>
      </c>
      <c r="D454" s="67" t="s">
        <v>48</v>
      </c>
      <c r="E454" s="62">
        <v>0</v>
      </c>
      <c r="F454" s="62">
        <v>1</v>
      </c>
    </row>
    <row r="455" spans="1:6" s="72" customFormat="1" ht="25.5" x14ac:dyDescent="0.2">
      <c r="A455" s="67" t="s">
        <v>206</v>
      </c>
      <c r="B455" s="67"/>
      <c r="C455" s="68" t="s">
        <v>477</v>
      </c>
      <c r="D455" s="67" t="s">
        <v>49</v>
      </c>
      <c r="E455" s="62">
        <v>0</v>
      </c>
      <c r="F455" s="62">
        <v>1.19</v>
      </c>
    </row>
    <row r="456" spans="1:6" s="72" customFormat="1" ht="25.5" x14ac:dyDescent="0.2">
      <c r="A456" s="67" t="s">
        <v>206</v>
      </c>
      <c r="B456" s="67"/>
      <c r="C456" s="68" t="s">
        <v>477</v>
      </c>
      <c r="D456" s="67" t="s">
        <v>52</v>
      </c>
      <c r="E456" s="62">
        <v>0</v>
      </c>
      <c r="F456" s="62">
        <v>1</v>
      </c>
    </row>
    <row r="457" spans="1:6" s="72" customFormat="1" ht="25.5" x14ac:dyDescent="0.2">
      <c r="A457" s="67" t="s">
        <v>206</v>
      </c>
      <c r="B457" s="67"/>
      <c r="C457" s="68" t="s">
        <v>477</v>
      </c>
      <c r="D457" s="67" t="s">
        <v>47</v>
      </c>
      <c r="E457" s="62">
        <v>0</v>
      </c>
      <c r="F457" s="62">
        <v>1</v>
      </c>
    </row>
    <row r="458" spans="1:6" s="72" customFormat="1" ht="25.5" x14ac:dyDescent="0.2">
      <c r="A458" s="67" t="s">
        <v>206</v>
      </c>
      <c r="B458" s="67"/>
      <c r="C458" s="68" t="s">
        <v>477</v>
      </c>
      <c r="D458" s="67" t="s">
        <v>50</v>
      </c>
      <c r="E458" s="62">
        <v>0</v>
      </c>
      <c r="F458" s="62">
        <v>1.5</v>
      </c>
    </row>
    <row r="459" spans="1:6" s="72" customFormat="1" ht="25.5" x14ac:dyDescent="0.2">
      <c r="A459" s="67" t="s">
        <v>206</v>
      </c>
      <c r="B459" s="67"/>
      <c r="C459" s="68" t="s">
        <v>477</v>
      </c>
      <c r="D459" s="67" t="s">
        <v>59</v>
      </c>
      <c r="E459" s="62">
        <v>0</v>
      </c>
      <c r="F459" s="62">
        <v>1.5</v>
      </c>
    </row>
    <row r="460" spans="1:6" s="72" customFormat="1" ht="25.5" x14ac:dyDescent="0.2">
      <c r="A460" s="67" t="s">
        <v>206</v>
      </c>
      <c r="B460" s="67"/>
      <c r="C460" s="68" t="s">
        <v>477</v>
      </c>
      <c r="D460" s="67" t="s">
        <v>62</v>
      </c>
      <c r="E460" s="62">
        <v>0</v>
      </c>
      <c r="F460" s="62">
        <v>1.5</v>
      </c>
    </row>
    <row r="461" spans="1:6" s="72" customFormat="1" ht="25.5" x14ac:dyDescent="0.2">
      <c r="A461" s="67" t="s">
        <v>206</v>
      </c>
      <c r="B461" s="67"/>
      <c r="C461" s="68" t="s">
        <v>477</v>
      </c>
      <c r="D461" s="67" t="s">
        <v>70</v>
      </c>
      <c r="E461" s="62">
        <v>0</v>
      </c>
      <c r="F461" s="62">
        <v>1.5</v>
      </c>
    </row>
    <row r="462" spans="1:6" s="113" customFormat="1" x14ac:dyDescent="0.2">
      <c r="A462" s="366" t="s">
        <v>478</v>
      </c>
      <c r="B462" s="366"/>
      <c r="C462" s="100" t="s">
        <v>479</v>
      </c>
      <c r="D462" s="366">
        <v>0</v>
      </c>
      <c r="E462" s="101">
        <v>0</v>
      </c>
      <c r="F462" s="101">
        <v>0</v>
      </c>
    </row>
    <row r="463" spans="1:6" ht="25.5" x14ac:dyDescent="0.2">
      <c r="A463" s="107">
        <f>+SUBTOTAL(103,$B$7:B463)</f>
        <v>337</v>
      </c>
      <c r="B463" s="107">
        <v>1</v>
      </c>
      <c r="C463" s="108" t="s">
        <v>2108</v>
      </c>
      <c r="D463" s="107"/>
      <c r="E463" s="109"/>
      <c r="F463" s="109"/>
    </row>
    <row r="464" spans="1:6" s="72" customFormat="1" ht="25.5" x14ac:dyDescent="0.2">
      <c r="A464" s="67" t="s">
        <v>206</v>
      </c>
      <c r="B464" s="67"/>
      <c r="C464" s="68" t="s">
        <v>2108</v>
      </c>
      <c r="D464" s="67" t="s">
        <v>48</v>
      </c>
      <c r="E464" s="62">
        <v>0</v>
      </c>
      <c r="F464" s="62">
        <v>0.3</v>
      </c>
    </row>
    <row r="465" spans="1:6" s="72" customFormat="1" ht="25.5" x14ac:dyDescent="0.2">
      <c r="A465" s="67" t="s">
        <v>206</v>
      </c>
      <c r="B465" s="67"/>
      <c r="C465" s="68" t="s">
        <v>2108</v>
      </c>
      <c r="D465" s="67" t="s">
        <v>49</v>
      </c>
      <c r="E465" s="62">
        <v>0</v>
      </c>
      <c r="F465" s="62">
        <v>0.42</v>
      </c>
    </row>
    <row r="466" spans="1:6" s="72" customFormat="1" ht="25.5" x14ac:dyDescent="0.2">
      <c r="A466" s="67" t="s">
        <v>206</v>
      </c>
      <c r="B466" s="67"/>
      <c r="C466" s="68" t="s">
        <v>2108</v>
      </c>
      <c r="D466" s="67" t="s">
        <v>47</v>
      </c>
      <c r="E466" s="62">
        <v>0</v>
      </c>
      <c r="F466" s="62">
        <v>0.5</v>
      </c>
    </row>
    <row r="467" spans="1:6" s="72" customFormat="1" ht="25.5" x14ac:dyDescent="0.2">
      <c r="A467" s="67" t="s">
        <v>206</v>
      </c>
      <c r="B467" s="67"/>
      <c r="C467" s="68" t="s">
        <v>2108</v>
      </c>
      <c r="D467" s="67" t="s">
        <v>59</v>
      </c>
      <c r="E467" s="62">
        <v>0</v>
      </c>
      <c r="F467" s="62">
        <v>0.13</v>
      </c>
    </row>
    <row r="468" spans="1:6" s="72" customFormat="1" ht="25.5" x14ac:dyDescent="0.2">
      <c r="A468" s="67" t="s">
        <v>206</v>
      </c>
      <c r="B468" s="67"/>
      <c r="C468" s="68" t="s">
        <v>2108</v>
      </c>
      <c r="D468" s="67" t="s">
        <v>50</v>
      </c>
      <c r="E468" s="62">
        <v>0</v>
      </c>
      <c r="F468" s="62">
        <v>0.5</v>
      </c>
    </row>
    <row r="469" spans="1:6" s="113" customFormat="1" x14ac:dyDescent="0.2">
      <c r="A469" s="366" t="s">
        <v>486</v>
      </c>
      <c r="B469" s="366"/>
      <c r="C469" s="100" t="s">
        <v>487</v>
      </c>
      <c r="D469" s="366">
        <v>0</v>
      </c>
      <c r="E469" s="101">
        <v>0</v>
      </c>
      <c r="F469" s="101">
        <v>0</v>
      </c>
    </row>
    <row r="470" spans="1:6" x14ac:dyDescent="0.2">
      <c r="A470" s="107">
        <f>+SUBTOTAL(103,$B$7:B470)</f>
        <v>338</v>
      </c>
      <c r="B470" s="107" t="s">
        <v>1083</v>
      </c>
      <c r="C470" s="108" t="s">
        <v>488</v>
      </c>
      <c r="D470" s="107" t="s">
        <v>62</v>
      </c>
      <c r="E470" s="109">
        <v>0</v>
      </c>
      <c r="F470" s="109">
        <v>0.22</v>
      </c>
    </row>
    <row r="471" spans="1:6" ht="38.25" x14ac:dyDescent="0.2">
      <c r="A471" s="107">
        <f>+SUBTOTAL(103,$B$7:B471)</f>
        <v>339</v>
      </c>
      <c r="B471" s="107" t="s">
        <v>1083</v>
      </c>
      <c r="C471" s="108" t="s">
        <v>1929</v>
      </c>
      <c r="D471" s="107" t="s">
        <v>62</v>
      </c>
      <c r="E471" s="109">
        <v>0</v>
      </c>
      <c r="F471" s="109">
        <v>0.21</v>
      </c>
    </row>
    <row r="472" spans="1:6" ht="25.5" x14ac:dyDescent="0.2">
      <c r="A472" s="107">
        <f>+SUBTOTAL(103,$B$7:B472)</f>
        <v>340</v>
      </c>
      <c r="B472" s="107">
        <v>1</v>
      </c>
      <c r="C472" s="108" t="s">
        <v>489</v>
      </c>
      <c r="D472" s="107"/>
      <c r="E472" s="109"/>
      <c r="F472" s="109"/>
    </row>
    <row r="473" spans="1:6" s="72" customFormat="1" ht="25.5" x14ac:dyDescent="0.2">
      <c r="A473" s="67" t="s">
        <v>206</v>
      </c>
      <c r="B473" s="67"/>
      <c r="C473" s="68" t="s">
        <v>489</v>
      </c>
      <c r="D473" s="67" t="s">
        <v>53</v>
      </c>
      <c r="E473" s="62">
        <v>0</v>
      </c>
      <c r="F473" s="62">
        <v>1.5</v>
      </c>
    </row>
    <row r="474" spans="1:6" s="72" customFormat="1" ht="25.5" x14ac:dyDescent="0.2">
      <c r="A474" s="67" t="s">
        <v>206</v>
      </c>
      <c r="B474" s="67"/>
      <c r="C474" s="68" t="s">
        <v>489</v>
      </c>
      <c r="D474" s="67" t="s">
        <v>48</v>
      </c>
      <c r="E474" s="62">
        <v>0</v>
      </c>
      <c r="F474" s="62">
        <v>1.6</v>
      </c>
    </row>
    <row r="475" spans="1:6" s="72" customFormat="1" ht="25.5" x14ac:dyDescent="0.2">
      <c r="A475" s="67" t="s">
        <v>206</v>
      </c>
      <c r="B475" s="67"/>
      <c r="C475" s="68" t="s">
        <v>489</v>
      </c>
      <c r="D475" s="67" t="s">
        <v>49</v>
      </c>
      <c r="E475" s="62">
        <v>0</v>
      </c>
      <c r="F475" s="62">
        <v>1.5</v>
      </c>
    </row>
    <row r="476" spans="1:6" s="72" customFormat="1" ht="25.5" x14ac:dyDescent="0.2">
      <c r="A476" s="67" t="s">
        <v>206</v>
      </c>
      <c r="B476" s="67"/>
      <c r="C476" s="68" t="s">
        <v>489</v>
      </c>
      <c r="D476" s="67" t="s">
        <v>52</v>
      </c>
      <c r="E476" s="62">
        <v>0</v>
      </c>
      <c r="F476" s="62">
        <v>2</v>
      </c>
    </row>
    <row r="477" spans="1:6" s="72" customFormat="1" ht="25.5" x14ac:dyDescent="0.2">
      <c r="A477" s="67" t="s">
        <v>206</v>
      </c>
      <c r="B477" s="67"/>
      <c r="C477" s="68" t="s">
        <v>489</v>
      </c>
      <c r="D477" s="67" t="s">
        <v>47</v>
      </c>
      <c r="E477" s="62">
        <v>0</v>
      </c>
      <c r="F477" s="62">
        <v>2</v>
      </c>
    </row>
    <row r="478" spans="1:6" s="72" customFormat="1" ht="25.5" x14ac:dyDescent="0.2">
      <c r="A478" s="67" t="s">
        <v>206</v>
      </c>
      <c r="B478" s="67"/>
      <c r="C478" s="68" t="s">
        <v>489</v>
      </c>
      <c r="D478" s="67" t="s">
        <v>50</v>
      </c>
      <c r="E478" s="62">
        <v>0</v>
      </c>
      <c r="F478" s="62">
        <v>2</v>
      </c>
    </row>
    <row r="479" spans="1:6" s="72" customFormat="1" ht="25.5" x14ac:dyDescent="0.2">
      <c r="A479" s="67" t="s">
        <v>206</v>
      </c>
      <c r="B479" s="67"/>
      <c r="C479" s="68" t="s">
        <v>489</v>
      </c>
      <c r="D479" s="67" t="s">
        <v>59</v>
      </c>
      <c r="E479" s="62">
        <v>0</v>
      </c>
      <c r="F479" s="62">
        <v>2</v>
      </c>
    </row>
    <row r="480" spans="1:6" s="72" customFormat="1" ht="25.5" x14ac:dyDescent="0.2">
      <c r="A480" s="67" t="s">
        <v>206</v>
      </c>
      <c r="B480" s="67"/>
      <c r="C480" s="68" t="s">
        <v>489</v>
      </c>
      <c r="D480" s="67" t="s">
        <v>62</v>
      </c>
      <c r="E480" s="62">
        <v>0</v>
      </c>
      <c r="F480" s="62">
        <v>2.33</v>
      </c>
    </row>
    <row r="481" spans="1:6" s="72" customFormat="1" ht="25.5" x14ac:dyDescent="0.2">
      <c r="A481" s="67" t="s">
        <v>206</v>
      </c>
      <c r="B481" s="67"/>
      <c r="C481" s="68" t="s">
        <v>489</v>
      </c>
      <c r="D481" s="67" t="s">
        <v>70</v>
      </c>
      <c r="E481" s="62">
        <v>0</v>
      </c>
      <c r="F481" s="62">
        <v>2</v>
      </c>
    </row>
    <row r="482" spans="1:6" s="113" customFormat="1" x14ac:dyDescent="0.2">
      <c r="A482" s="366" t="s">
        <v>490</v>
      </c>
      <c r="B482" s="366"/>
      <c r="C482" s="100" t="s">
        <v>491</v>
      </c>
      <c r="D482" s="366">
        <v>0</v>
      </c>
      <c r="E482" s="101">
        <v>0</v>
      </c>
      <c r="F482" s="101">
        <v>0</v>
      </c>
    </row>
    <row r="483" spans="1:6" x14ac:dyDescent="0.2">
      <c r="A483" s="107">
        <f>+SUBTOTAL(103,$B$7:B483)</f>
        <v>341</v>
      </c>
      <c r="B483" s="107" t="s">
        <v>1083</v>
      </c>
      <c r="C483" s="108" t="s">
        <v>492</v>
      </c>
      <c r="D483" s="107" t="s">
        <v>53</v>
      </c>
      <c r="E483" s="109">
        <v>0</v>
      </c>
      <c r="F483" s="109">
        <v>1</v>
      </c>
    </row>
    <row r="484" spans="1:6" x14ac:dyDescent="0.2">
      <c r="A484" s="107">
        <f>+SUBTOTAL(103,$B$7:B484)</f>
        <v>342</v>
      </c>
      <c r="B484" s="107" t="s">
        <v>1083</v>
      </c>
      <c r="C484" s="108" t="s">
        <v>493</v>
      </c>
      <c r="D484" s="107" t="s">
        <v>52</v>
      </c>
      <c r="E484" s="109">
        <v>0</v>
      </c>
      <c r="F484" s="109">
        <v>0.5</v>
      </c>
    </row>
    <row r="485" spans="1:6" x14ac:dyDescent="0.2">
      <c r="A485" s="107">
        <f>+SUBTOTAL(103,$B$7:B485)</f>
        <v>343</v>
      </c>
      <c r="B485" s="107" t="s">
        <v>1083</v>
      </c>
      <c r="C485" s="108" t="s">
        <v>78</v>
      </c>
      <c r="D485" s="107" t="s">
        <v>52</v>
      </c>
      <c r="E485" s="109">
        <v>0</v>
      </c>
      <c r="F485" s="109">
        <v>0.8</v>
      </c>
    </row>
    <row r="486" spans="1:6" x14ac:dyDescent="0.2">
      <c r="A486" s="107">
        <f>+SUBTOTAL(103,$B$7:B486)</f>
        <v>344</v>
      </c>
      <c r="B486" s="107" t="s">
        <v>1083</v>
      </c>
      <c r="C486" s="108" t="s">
        <v>494</v>
      </c>
      <c r="D486" s="107" t="s">
        <v>50</v>
      </c>
      <c r="E486" s="109">
        <v>0</v>
      </c>
      <c r="F486" s="109">
        <v>1.2</v>
      </c>
    </row>
    <row r="487" spans="1:6" s="5" customFormat="1" x14ac:dyDescent="0.2">
      <c r="A487" s="107">
        <f>+SUBTOTAL(103,$B$7:B487)</f>
        <v>345</v>
      </c>
      <c r="B487" s="13">
        <v>186</v>
      </c>
      <c r="C487" s="2" t="s">
        <v>2072</v>
      </c>
      <c r="D487" s="13" t="s">
        <v>47</v>
      </c>
      <c r="E487" s="9">
        <v>0</v>
      </c>
      <c r="F487" s="9">
        <v>2.7</v>
      </c>
    </row>
    <row r="488" spans="1:6" ht="25.5" x14ac:dyDescent="0.2">
      <c r="A488" s="107">
        <f>+SUBTOTAL(103,$B$7:B488)</f>
        <v>346</v>
      </c>
      <c r="B488" s="107" t="s">
        <v>1083</v>
      </c>
      <c r="C488" s="108" t="s">
        <v>1934</v>
      </c>
      <c r="D488" s="107" t="s">
        <v>62</v>
      </c>
      <c r="E488" s="109">
        <v>0</v>
      </c>
      <c r="F488" s="109">
        <v>0.06</v>
      </c>
    </row>
    <row r="489" spans="1:6" x14ac:dyDescent="0.2">
      <c r="A489" s="107">
        <f>+SUBTOTAL(103,$B$7:B489)</f>
        <v>347</v>
      </c>
      <c r="B489" s="107" t="s">
        <v>1083</v>
      </c>
      <c r="C489" s="108" t="s">
        <v>79</v>
      </c>
      <c r="D489" s="107" t="s">
        <v>70</v>
      </c>
      <c r="E489" s="109">
        <v>0</v>
      </c>
      <c r="F489" s="109">
        <v>0.21</v>
      </c>
    </row>
    <row r="490" spans="1:6" x14ac:dyDescent="0.2">
      <c r="A490" s="107">
        <f>+SUBTOTAL(103,$B$7:B490)</f>
        <v>348</v>
      </c>
      <c r="B490" s="107">
        <v>1</v>
      </c>
      <c r="C490" s="108" t="s">
        <v>1862</v>
      </c>
      <c r="D490" s="107"/>
      <c r="E490" s="109"/>
      <c r="F490" s="109"/>
    </row>
    <row r="491" spans="1:6" s="72" customFormat="1" x14ac:dyDescent="0.2">
      <c r="A491" s="67" t="s">
        <v>206</v>
      </c>
      <c r="B491" s="67"/>
      <c r="C491" s="68" t="s">
        <v>495</v>
      </c>
      <c r="D491" s="67" t="s">
        <v>53</v>
      </c>
      <c r="E491" s="62">
        <v>0</v>
      </c>
      <c r="F491" s="62">
        <v>1</v>
      </c>
    </row>
    <row r="492" spans="1:6" s="72" customFormat="1" x14ac:dyDescent="0.2">
      <c r="A492" s="67" t="s">
        <v>206</v>
      </c>
      <c r="B492" s="67"/>
      <c r="C492" s="68" t="s">
        <v>496</v>
      </c>
      <c r="D492" s="67" t="s">
        <v>48</v>
      </c>
      <c r="E492" s="62">
        <v>0</v>
      </c>
      <c r="F492" s="62">
        <v>1</v>
      </c>
    </row>
    <row r="493" spans="1:6" s="72" customFormat="1" x14ac:dyDescent="0.2">
      <c r="A493" s="67" t="s">
        <v>206</v>
      </c>
      <c r="B493" s="67"/>
      <c r="C493" s="68" t="s">
        <v>497</v>
      </c>
      <c r="D493" s="67" t="s">
        <v>49</v>
      </c>
      <c r="E493" s="62">
        <v>0</v>
      </c>
      <c r="F493" s="62">
        <v>0.85</v>
      </c>
    </row>
    <row r="494" spans="1:6" s="72" customFormat="1" x14ac:dyDescent="0.2">
      <c r="A494" s="67" t="s">
        <v>206</v>
      </c>
      <c r="B494" s="67"/>
      <c r="C494" s="68" t="s">
        <v>498</v>
      </c>
      <c r="D494" s="67" t="s">
        <v>52</v>
      </c>
      <c r="E494" s="62">
        <v>0</v>
      </c>
      <c r="F494" s="62">
        <v>0.5</v>
      </c>
    </row>
    <row r="495" spans="1:6" s="72" customFormat="1" x14ac:dyDescent="0.2">
      <c r="A495" s="67" t="s">
        <v>206</v>
      </c>
      <c r="B495" s="67"/>
      <c r="C495" s="68" t="s">
        <v>499</v>
      </c>
      <c r="D495" s="67" t="s">
        <v>47</v>
      </c>
      <c r="E495" s="62">
        <v>0</v>
      </c>
      <c r="F495" s="62">
        <v>0.5</v>
      </c>
    </row>
    <row r="496" spans="1:6" s="72" customFormat="1" x14ac:dyDescent="0.2">
      <c r="A496" s="67" t="s">
        <v>206</v>
      </c>
      <c r="B496" s="67"/>
      <c r="C496" s="68" t="s">
        <v>500</v>
      </c>
      <c r="D496" s="67" t="s">
        <v>62</v>
      </c>
      <c r="E496" s="62">
        <v>0</v>
      </c>
      <c r="F496" s="62">
        <v>1</v>
      </c>
    </row>
    <row r="497" spans="1:6" s="72" customFormat="1" x14ac:dyDescent="0.2">
      <c r="A497" s="67" t="s">
        <v>206</v>
      </c>
      <c r="B497" s="67"/>
      <c r="C497" s="68" t="s">
        <v>501</v>
      </c>
      <c r="D497" s="67" t="s">
        <v>50</v>
      </c>
      <c r="E497" s="62">
        <v>0</v>
      </c>
      <c r="F497" s="62">
        <v>1</v>
      </c>
    </row>
    <row r="498" spans="1:6" s="72" customFormat="1" x14ac:dyDescent="0.2">
      <c r="A498" s="67" t="s">
        <v>206</v>
      </c>
      <c r="B498" s="67"/>
      <c r="C498" s="68" t="s">
        <v>502</v>
      </c>
      <c r="D498" s="67" t="s">
        <v>59</v>
      </c>
      <c r="E498" s="62">
        <v>0</v>
      </c>
      <c r="F498" s="62">
        <v>1</v>
      </c>
    </row>
    <row r="499" spans="1:6" s="72" customFormat="1" x14ac:dyDescent="0.2">
      <c r="A499" s="67" t="s">
        <v>206</v>
      </c>
      <c r="B499" s="67"/>
      <c r="C499" s="68" t="s">
        <v>503</v>
      </c>
      <c r="D499" s="67" t="s">
        <v>70</v>
      </c>
      <c r="E499" s="62">
        <v>0</v>
      </c>
      <c r="F499" s="62">
        <v>1</v>
      </c>
    </row>
    <row r="500" spans="1:6" s="113" customFormat="1" x14ac:dyDescent="0.2">
      <c r="A500" s="366" t="s">
        <v>504</v>
      </c>
      <c r="B500" s="366"/>
      <c r="C500" s="100" t="s">
        <v>505</v>
      </c>
      <c r="D500" s="366">
        <v>0</v>
      </c>
      <c r="E500" s="101">
        <v>0</v>
      </c>
      <c r="F500" s="101">
        <v>0</v>
      </c>
    </row>
    <row r="501" spans="1:6" ht="25.5" x14ac:dyDescent="0.2">
      <c r="A501" s="107">
        <f>+SUBTOTAL(103,$B$7:B501)</f>
        <v>349</v>
      </c>
      <c r="B501" s="107">
        <v>1</v>
      </c>
      <c r="C501" s="108" t="s">
        <v>506</v>
      </c>
      <c r="D501" s="107" t="s">
        <v>53</v>
      </c>
      <c r="E501" s="109">
        <v>0</v>
      </c>
      <c r="F501" s="109">
        <v>0.01</v>
      </c>
    </row>
    <row r="502" spans="1:6" ht="25.5" x14ac:dyDescent="0.2">
      <c r="A502" s="107">
        <f>+SUBTOTAL(103,$B$7:B502)</f>
        <v>350</v>
      </c>
      <c r="B502" s="107">
        <v>1</v>
      </c>
      <c r="C502" s="108" t="s">
        <v>507</v>
      </c>
      <c r="D502" s="107" t="s">
        <v>53</v>
      </c>
      <c r="E502" s="109">
        <v>0</v>
      </c>
      <c r="F502" s="109">
        <v>0.08</v>
      </c>
    </row>
    <row r="503" spans="1:6" x14ac:dyDescent="0.2">
      <c r="A503" s="107">
        <f>+SUBTOTAL(103,$B$7:B503)</f>
        <v>351</v>
      </c>
      <c r="B503" s="107">
        <v>1</v>
      </c>
      <c r="C503" s="108" t="s">
        <v>508</v>
      </c>
      <c r="D503" s="107" t="s">
        <v>53</v>
      </c>
      <c r="E503" s="109">
        <v>0</v>
      </c>
      <c r="F503" s="109">
        <v>0.45</v>
      </c>
    </row>
    <row r="504" spans="1:6" ht="25.5" x14ac:dyDescent="0.2">
      <c r="A504" s="107">
        <f>+SUBTOTAL(103,$B$7:B504)</f>
        <v>352</v>
      </c>
      <c r="B504" s="107">
        <v>1</v>
      </c>
      <c r="C504" s="108" t="s">
        <v>509</v>
      </c>
      <c r="D504" s="107" t="s">
        <v>53</v>
      </c>
      <c r="E504" s="109">
        <v>0</v>
      </c>
      <c r="F504" s="109">
        <v>0.87</v>
      </c>
    </row>
    <row r="505" spans="1:6" ht="25.5" x14ac:dyDescent="0.2">
      <c r="A505" s="107">
        <f>+SUBTOTAL(103,$B$7:B505)</f>
        <v>353</v>
      </c>
      <c r="B505" s="107">
        <v>1</v>
      </c>
      <c r="C505" s="108" t="s">
        <v>80</v>
      </c>
      <c r="D505" s="107" t="s">
        <v>48</v>
      </c>
      <c r="E505" s="109">
        <v>0</v>
      </c>
      <c r="F505" s="109">
        <v>0.01</v>
      </c>
    </row>
    <row r="506" spans="1:6" ht="25.5" x14ac:dyDescent="0.2">
      <c r="A506" s="107">
        <f>+SUBTOTAL(103,$B$7:B506)</f>
        <v>354</v>
      </c>
      <c r="B506" s="107">
        <v>1</v>
      </c>
      <c r="C506" s="108" t="s">
        <v>507</v>
      </c>
      <c r="D506" s="107" t="s">
        <v>48</v>
      </c>
      <c r="E506" s="109">
        <v>0</v>
      </c>
      <c r="F506" s="109">
        <v>0.08</v>
      </c>
    </row>
    <row r="507" spans="1:6" x14ac:dyDescent="0.2">
      <c r="A507" s="107">
        <f>+SUBTOTAL(103,$B$7:B507)</f>
        <v>355</v>
      </c>
      <c r="B507" s="107">
        <v>1</v>
      </c>
      <c r="C507" s="108" t="s">
        <v>510</v>
      </c>
      <c r="D507" s="107" t="s">
        <v>48</v>
      </c>
      <c r="E507" s="109">
        <v>0</v>
      </c>
      <c r="F507" s="109">
        <v>0.44</v>
      </c>
    </row>
    <row r="508" spans="1:6" ht="25.5" x14ac:dyDescent="0.2">
      <c r="A508" s="107">
        <f>+SUBTOTAL(103,$B$7:B508)</f>
        <v>356</v>
      </c>
      <c r="B508" s="107">
        <v>1</v>
      </c>
      <c r="C508" s="108" t="s">
        <v>511</v>
      </c>
      <c r="D508" s="107" t="s">
        <v>48</v>
      </c>
      <c r="E508" s="109">
        <v>0</v>
      </c>
      <c r="F508" s="109">
        <v>0.49</v>
      </c>
    </row>
    <row r="509" spans="1:6" s="113" customFormat="1" ht="25.5" x14ac:dyDescent="0.2">
      <c r="A509" s="366" t="s">
        <v>518</v>
      </c>
      <c r="B509" s="366"/>
      <c r="C509" s="100" t="s">
        <v>519</v>
      </c>
      <c r="D509" s="366">
        <v>0</v>
      </c>
      <c r="E509" s="101">
        <v>0</v>
      </c>
      <c r="F509" s="101">
        <v>0</v>
      </c>
    </row>
    <row r="510" spans="1:6" x14ac:dyDescent="0.2">
      <c r="A510" s="107">
        <f>+SUBTOTAL(103,$B$7:B510)</f>
        <v>357</v>
      </c>
      <c r="B510" s="107" t="s">
        <v>1083</v>
      </c>
      <c r="C510" s="108" t="s">
        <v>81</v>
      </c>
      <c r="D510" s="107" t="s">
        <v>48</v>
      </c>
      <c r="E510" s="109">
        <v>0</v>
      </c>
      <c r="F510" s="109">
        <v>0.02</v>
      </c>
    </row>
    <row r="511" spans="1:6" ht="25.5" x14ac:dyDescent="0.2">
      <c r="A511" s="107">
        <f>+SUBTOTAL(103,$B$7:B511)</f>
        <v>358</v>
      </c>
      <c r="B511" s="107">
        <v>1</v>
      </c>
      <c r="C511" s="108" t="s">
        <v>520</v>
      </c>
      <c r="D511" s="107"/>
      <c r="E511" s="109"/>
      <c r="F511" s="109"/>
    </row>
    <row r="512" spans="1:6" s="72" customFormat="1" ht="25.5" x14ac:dyDescent="0.2">
      <c r="A512" s="67" t="s">
        <v>206</v>
      </c>
      <c r="B512" s="67"/>
      <c r="C512" s="68" t="s">
        <v>520</v>
      </c>
      <c r="D512" s="67" t="s">
        <v>53</v>
      </c>
      <c r="E512" s="62">
        <v>0</v>
      </c>
      <c r="F512" s="62">
        <v>2</v>
      </c>
    </row>
    <row r="513" spans="1:6" s="72" customFormat="1" ht="25.5" x14ac:dyDescent="0.2">
      <c r="A513" s="67" t="s">
        <v>206</v>
      </c>
      <c r="B513" s="67"/>
      <c r="C513" s="68" t="s">
        <v>520</v>
      </c>
      <c r="D513" s="67" t="s">
        <v>48</v>
      </c>
      <c r="E513" s="62">
        <v>0</v>
      </c>
      <c r="F513" s="62">
        <v>2</v>
      </c>
    </row>
    <row r="514" spans="1:6" s="72" customFormat="1" ht="25.5" x14ac:dyDescent="0.2">
      <c r="A514" s="67" t="s">
        <v>206</v>
      </c>
      <c r="B514" s="67"/>
      <c r="C514" s="68" t="s">
        <v>520</v>
      </c>
      <c r="D514" s="67" t="s">
        <v>49</v>
      </c>
      <c r="E514" s="62">
        <v>0</v>
      </c>
      <c r="F514" s="62">
        <v>2.1800000000000002</v>
      </c>
    </row>
    <row r="515" spans="1:6" s="72" customFormat="1" ht="25.5" x14ac:dyDescent="0.2">
      <c r="A515" s="67" t="s">
        <v>206</v>
      </c>
      <c r="B515" s="67"/>
      <c r="C515" s="68" t="s">
        <v>520</v>
      </c>
      <c r="D515" s="67" t="s">
        <v>52</v>
      </c>
      <c r="E515" s="62">
        <v>0</v>
      </c>
      <c r="F515" s="62">
        <v>1.5</v>
      </c>
    </row>
    <row r="516" spans="1:6" s="72" customFormat="1" ht="25.5" x14ac:dyDescent="0.2">
      <c r="A516" s="67" t="s">
        <v>206</v>
      </c>
      <c r="B516" s="67"/>
      <c r="C516" s="68" t="s">
        <v>520</v>
      </c>
      <c r="D516" s="67" t="s">
        <v>47</v>
      </c>
      <c r="E516" s="62">
        <v>0</v>
      </c>
      <c r="F516" s="62">
        <v>1.5</v>
      </c>
    </row>
    <row r="517" spans="1:6" s="72" customFormat="1" ht="25.5" x14ac:dyDescent="0.2">
      <c r="A517" s="67" t="s">
        <v>206</v>
      </c>
      <c r="B517" s="67"/>
      <c r="C517" s="68" t="s">
        <v>520</v>
      </c>
      <c r="D517" s="67" t="s">
        <v>50</v>
      </c>
      <c r="E517" s="62">
        <v>0</v>
      </c>
      <c r="F517" s="62">
        <v>1</v>
      </c>
    </row>
    <row r="518" spans="1:6" s="72" customFormat="1" ht="25.5" x14ac:dyDescent="0.2">
      <c r="A518" s="67" t="s">
        <v>206</v>
      </c>
      <c r="B518" s="67"/>
      <c r="C518" s="68" t="s">
        <v>520</v>
      </c>
      <c r="D518" s="67" t="s">
        <v>59</v>
      </c>
      <c r="E518" s="62">
        <v>0</v>
      </c>
      <c r="F518" s="62">
        <v>1</v>
      </c>
    </row>
    <row r="519" spans="1:6" s="72" customFormat="1" ht="25.5" x14ac:dyDescent="0.2">
      <c r="A519" s="67" t="s">
        <v>206</v>
      </c>
      <c r="B519" s="67"/>
      <c r="C519" s="68" t="s">
        <v>520</v>
      </c>
      <c r="D519" s="67" t="s">
        <v>62</v>
      </c>
      <c r="E519" s="62">
        <v>0</v>
      </c>
      <c r="F519" s="62">
        <v>1</v>
      </c>
    </row>
    <row r="520" spans="1:6" s="72" customFormat="1" ht="25.5" x14ac:dyDescent="0.2">
      <c r="A520" s="67" t="s">
        <v>206</v>
      </c>
      <c r="B520" s="67"/>
      <c r="C520" s="68" t="s">
        <v>520</v>
      </c>
      <c r="D520" s="67" t="s">
        <v>70</v>
      </c>
      <c r="E520" s="62">
        <v>0</v>
      </c>
      <c r="F520" s="62">
        <v>1</v>
      </c>
    </row>
    <row r="521" spans="1:6" s="113" customFormat="1" x14ac:dyDescent="0.2">
      <c r="A521" s="366" t="s">
        <v>521</v>
      </c>
      <c r="B521" s="366"/>
      <c r="C521" s="100" t="s">
        <v>522</v>
      </c>
      <c r="D521" s="366">
        <v>0</v>
      </c>
      <c r="E521" s="101">
        <v>0</v>
      </c>
      <c r="F521" s="101">
        <v>0</v>
      </c>
    </row>
    <row r="522" spans="1:6" x14ac:dyDescent="0.2">
      <c r="A522" s="107">
        <f>+SUBTOTAL(103,$B$7:B522)</f>
        <v>359</v>
      </c>
      <c r="B522" s="107" t="s">
        <v>1083</v>
      </c>
      <c r="C522" s="108" t="s">
        <v>82</v>
      </c>
      <c r="D522" s="107" t="s">
        <v>70</v>
      </c>
      <c r="E522" s="109">
        <v>0</v>
      </c>
      <c r="F522" s="109">
        <v>5</v>
      </c>
    </row>
    <row r="523" spans="1:6" ht="38.25" x14ac:dyDescent="0.2">
      <c r="A523" s="107">
        <f>+SUBTOTAL(103,$B$7:B523)</f>
        <v>360</v>
      </c>
      <c r="B523" s="107" t="s">
        <v>1083</v>
      </c>
      <c r="C523" s="108" t="s">
        <v>525</v>
      </c>
      <c r="D523" s="107" t="s">
        <v>52</v>
      </c>
      <c r="E523" s="109">
        <v>0</v>
      </c>
      <c r="F523" s="109">
        <v>7.8</v>
      </c>
    </row>
    <row r="524" spans="1:6" ht="38.25" x14ac:dyDescent="0.2">
      <c r="A524" s="107">
        <f>+SUBTOTAL(103,$B$7:B524)</f>
        <v>361</v>
      </c>
      <c r="B524" s="107" t="s">
        <v>1083</v>
      </c>
      <c r="C524" s="108" t="s">
        <v>525</v>
      </c>
      <c r="D524" s="107" t="s">
        <v>52</v>
      </c>
      <c r="E524" s="109">
        <v>0</v>
      </c>
      <c r="F524" s="109">
        <v>0.27</v>
      </c>
    </row>
    <row r="525" spans="1:6" x14ac:dyDescent="0.2">
      <c r="A525" s="107">
        <f>+SUBTOTAL(103,$B$7:B525)</f>
        <v>362</v>
      </c>
      <c r="B525" s="107" t="s">
        <v>1083</v>
      </c>
      <c r="C525" s="108" t="s">
        <v>83</v>
      </c>
      <c r="D525" s="107" t="s">
        <v>59</v>
      </c>
      <c r="E525" s="109">
        <v>0</v>
      </c>
      <c r="F525" s="109">
        <v>0.5</v>
      </c>
    </row>
    <row r="526" spans="1:6" ht="25.5" x14ac:dyDescent="0.2">
      <c r="A526" s="107">
        <f>+SUBTOTAL(103,$B$7:B526)</f>
        <v>363</v>
      </c>
      <c r="B526" s="107" t="s">
        <v>1083</v>
      </c>
      <c r="C526" s="108" t="s">
        <v>84</v>
      </c>
      <c r="D526" s="107" t="s">
        <v>50</v>
      </c>
      <c r="E526" s="109">
        <v>0</v>
      </c>
      <c r="F526" s="109">
        <v>1.48</v>
      </c>
    </row>
    <row r="527" spans="1:6" x14ac:dyDescent="0.2">
      <c r="A527" s="107">
        <f>+SUBTOTAL(103,$B$7:B527)</f>
        <v>364</v>
      </c>
      <c r="B527" s="107" t="s">
        <v>1083</v>
      </c>
      <c r="C527" s="108" t="s">
        <v>526</v>
      </c>
      <c r="D527" s="107"/>
      <c r="E527" s="109">
        <v>0</v>
      </c>
      <c r="F527" s="109">
        <v>0</v>
      </c>
    </row>
    <row r="528" spans="1:6" s="72" customFormat="1" ht="25.5" customHeight="1" x14ac:dyDescent="0.2">
      <c r="A528" s="67" t="s">
        <v>206</v>
      </c>
      <c r="B528" s="67"/>
      <c r="C528" s="68" t="s">
        <v>526</v>
      </c>
      <c r="D528" s="67" t="s">
        <v>48</v>
      </c>
      <c r="E528" s="62">
        <v>0</v>
      </c>
      <c r="F528" s="62">
        <v>1</v>
      </c>
    </row>
    <row r="529" spans="1:6" s="72" customFormat="1" x14ac:dyDescent="0.2">
      <c r="A529" s="67" t="s">
        <v>206</v>
      </c>
      <c r="B529" s="67"/>
      <c r="C529" s="68" t="s">
        <v>526</v>
      </c>
      <c r="D529" s="67" t="s">
        <v>52</v>
      </c>
      <c r="E529" s="62">
        <v>0</v>
      </c>
      <c r="F529" s="62">
        <v>2</v>
      </c>
    </row>
    <row r="530" spans="1:6" s="72" customFormat="1" x14ac:dyDescent="0.2">
      <c r="A530" s="67" t="s">
        <v>206</v>
      </c>
      <c r="B530" s="67"/>
      <c r="C530" s="68" t="s">
        <v>526</v>
      </c>
      <c r="D530" s="67" t="s">
        <v>50</v>
      </c>
      <c r="E530" s="62">
        <v>0</v>
      </c>
      <c r="F530" s="62">
        <v>1.07</v>
      </c>
    </row>
    <row r="531" spans="1:6" s="72" customFormat="1" x14ac:dyDescent="0.2">
      <c r="A531" s="67" t="s">
        <v>206</v>
      </c>
      <c r="B531" s="67"/>
      <c r="C531" s="68" t="s">
        <v>526</v>
      </c>
      <c r="D531" s="67" t="s">
        <v>59</v>
      </c>
      <c r="E531" s="62">
        <v>0</v>
      </c>
      <c r="F531" s="62">
        <v>2</v>
      </c>
    </row>
    <row r="532" spans="1:6" s="72" customFormat="1" x14ac:dyDescent="0.2">
      <c r="A532" s="67" t="s">
        <v>206</v>
      </c>
      <c r="B532" s="67"/>
      <c r="C532" s="68" t="s">
        <v>526</v>
      </c>
      <c r="D532" s="67" t="s">
        <v>70</v>
      </c>
      <c r="E532" s="62">
        <v>0</v>
      </c>
      <c r="F532" s="62">
        <v>0.76</v>
      </c>
    </row>
    <row r="533" spans="1:6" s="113" customFormat="1" x14ac:dyDescent="0.2">
      <c r="A533" s="366" t="s">
        <v>527</v>
      </c>
      <c r="B533" s="366"/>
      <c r="C533" s="100" t="s">
        <v>528</v>
      </c>
      <c r="D533" s="366">
        <v>0</v>
      </c>
      <c r="E533" s="101">
        <v>0</v>
      </c>
      <c r="F533" s="101">
        <v>0</v>
      </c>
    </row>
    <row r="534" spans="1:6" ht="25.5" x14ac:dyDescent="0.2">
      <c r="A534" s="107">
        <f>+SUBTOTAL(103,$B$7:B534)</f>
        <v>365</v>
      </c>
      <c r="B534" s="107">
        <v>1</v>
      </c>
      <c r="C534" s="108" t="s">
        <v>530</v>
      </c>
      <c r="D534" s="107"/>
      <c r="E534" s="109"/>
      <c r="F534" s="109"/>
    </row>
    <row r="535" spans="1:6" s="72" customFormat="1" ht="25.5" x14ac:dyDescent="0.2">
      <c r="A535" s="67" t="s">
        <v>206</v>
      </c>
      <c r="B535" s="67"/>
      <c r="C535" s="68" t="s">
        <v>530</v>
      </c>
      <c r="D535" s="67" t="s">
        <v>53</v>
      </c>
      <c r="E535" s="62">
        <v>0</v>
      </c>
      <c r="F535" s="62">
        <v>1</v>
      </c>
    </row>
    <row r="536" spans="1:6" s="72" customFormat="1" ht="25.5" x14ac:dyDescent="0.2">
      <c r="A536" s="67" t="s">
        <v>206</v>
      </c>
      <c r="B536" s="67"/>
      <c r="C536" s="68" t="s">
        <v>530</v>
      </c>
      <c r="D536" s="67" t="s">
        <v>48</v>
      </c>
      <c r="E536" s="62">
        <v>0</v>
      </c>
      <c r="F536" s="62">
        <v>1</v>
      </c>
    </row>
    <row r="537" spans="1:6" s="72" customFormat="1" ht="25.5" x14ac:dyDescent="0.2">
      <c r="A537" s="67" t="s">
        <v>206</v>
      </c>
      <c r="B537" s="67"/>
      <c r="C537" s="68" t="s">
        <v>530</v>
      </c>
      <c r="D537" s="67" t="s">
        <v>49</v>
      </c>
      <c r="E537" s="62">
        <v>0</v>
      </c>
      <c r="F537" s="62">
        <v>1.9</v>
      </c>
    </row>
    <row r="538" spans="1:6" s="72" customFormat="1" ht="25.5" x14ac:dyDescent="0.2">
      <c r="A538" s="67" t="s">
        <v>206</v>
      </c>
      <c r="B538" s="67"/>
      <c r="C538" s="68" t="s">
        <v>530</v>
      </c>
      <c r="D538" s="67" t="s">
        <v>52</v>
      </c>
      <c r="E538" s="62">
        <v>0</v>
      </c>
      <c r="F538" s="62">
        <v>1</v>
      </c>
    </row>
    <row r="539" spans="1:6" s="72" customFormat="1" ht="25.5" x14ac:dyDescent="0.2">
      <c r="A539" s="67" t="s">
        <v>206</v>
      </c>
      <c r="B539" s="67"/>
      <c r="C539" s="68" t="s">
        <v>530</v>
      </c>
      <c r="D539" s="67" t="s">
        <v>47</v>
      </c>
      <c r="E539" s="62">
        <v>0</v>
      </c>
      <c r="F539" s="62">
        <v>1</v>
      </c>
    </row>
    <row r="540" spans="1:6" s="72" customFormat="1" ht="25.5" x14ac:dyDescent="0.2">
      <c r="A540" s="67" t="s">
        <v>206</v>
      </c>
      <c r="B540" s="67"/>
      <c r="C540" s="68" t="s">
        <v>530</v>
      </c>
      <c r="D540" s="67" t="s">
        <v>50</v>
      </c>
      <c r="E540" s="62">
        <v>0</v>
      </c>
      <c r="F540" s="62">
        <v>1</v>
      </c>
    </row>
    <row r="541" spans="1:6" s="72" customFormat="1" ht="25.5" x14ac:dyDescent="0.2">
      <c r="A541" s="67" t="s">
        <v>206</v>
      </c>
      <c r="B541" s="67"/>
      <c r="C541" s="68" t="s">
        <v>530</v>
      </c>
      <c r="D541" s="67" t="s">
        <v>59</v>
      </c>
      <c r="E541" s="62">
        <v>0</v>
      </c>
      <c r="F541" s="62">
        <v>1</v>
      </c>
    </row>
    <row r="542" spans="1:6" s="72" customFormat="1" ht="25.5" x14ac:dyDescent="0.2">
      <c r="A542" s="67" t="s">
        <v>206</v>
      </c>
      <c r="B542" s="67"/>
      <c r="C542" s="68" t="s">
        <v>530</v>
      </c>
      <c r="D542" s="67" t="s">
        <v>62</v>
      </c>
      <c r="E542" s="62">
        <v>0</v>
      </c>
      <c r="F542" s="62">
        <v>1</v>
      </c>
    </row>
    <row r="543" spans="1:6" s="72" customFormat="1" ht="25.5" x14ac:dyDescent="0.2">
      <c r="A543" s="67" t="s">
        <v>206</v>
      </c>
      <c r="B543" s="67"/>
      <c r="C543" s="68" t="s">
        <v>530</v>
      </c>
      <c r="D543" s="67" t="s">
        <v>70</v>
      </c>
      <c r="E543" s="62">
        <v>0</v>
      </c>
      <c r="F543" s="62">
        <v>1</v>
      </c>
    </row>
    <row r="544" spans="1:6" s="113" customFormat="1" x14ac:dyDescent="0.2">
      <c r="A544" s="366" t="s">
        <v>531</v>
      </c>
      <c r="B544" s="366"/>
      <c r="C544" s="100" t="s">
        <v>532</v>
      </c>
      <c r="D544" s="366">
        <v>0</v>
      </c>
      <c r="E544" s="101">
        <v>0</v>
      </c>
      <c r="F544" s="101">
        <v>0</v>
      </c>
    </row>
    <row r="545" spans="1:6" s="113" customFormat="1" x14ac:dyDescent="0.2">
      <c r="A545" s="366" t="s">
        <v>533</v>
      </c>
      <c r="B545" s="366"/>
      <c r="C545" s="100" t="s">
        <v>534</v>
      </c>
      <c r="D545" s="366">
        <v>0</v>
      </c>
      <c r="E545" s="101">
        <v>0</v>
      </c>
      <c r="F545" s="101">
        <v>0</v>
      </c>
    </row>
    <row r="546" spans="1:6" x14ac:dyDescent="0.2">
      <c r="A546" s="107">
        <f>+SUBTOTAL(103,$B$7:B546)</f>
        <v>366</v>
      </c>
      <c r="B546" s="107" t="s">
        <v>1083</v>
      </c>
      <c r="C546" s="108" t="s">
        <v>535</v>
      </c>
      <c r="D546" s="107" t="s">
        <v>70</v>
      </c>
      <c r="E546" s="109">
        <v>0</v>
      </c>
      <c r="F546" s="109">
        <v>30</v>
      </c>
    </row>
    <row r="547" spans="1:6" s="113" customFormat="1" x14ac:dyDescent="0.2">
      <c r="A547" s="366" t="s">
        <v>536</v>
      </c>
      <c r="B547" s="366"/>
      <c r="C547" s="100" t="s">
        <v>537</v>
      </c>
      <c r="D547" s="366">
        <v>0</v>
      </c>
      <c r="E547" s="101">
        <v>0</v>
      </c>
      <c r="F547" s="101">
        <v>0</v>
      </c>
    </row>
    <row r="548" spans="1:6" x14ac:dyDescent="0.2">
      <c r="A548" s="107">
        <f>+SUBTOTAL(103,$B$7:B548)</f>
        <v>367</v>
      </c>
      <c r="B548" s="107" t="s">
        <v>1083</v>
      </c>
      <c r="C548" s="108" t="s">
        <v>86</v>
      </c>
      <c r="D548" s="107" t="s">
        <v>52</v>
      </c>
      <c r="E548" s="109">
        <v>0</v>
      </c>
      <c r="F548" s="109">
        <v>0.92</v>
      </c>
    </row>
    <row r="549" spans="1:6" x14ac:dyDescent="0.2">
      <c r="A549" s="107">
        <f>+SUBTOTAL(103,$B$7:B549)</f>
        <v>368</v>
      </c>
      <c r="B549" s="107" t="s">
        <v>1083</v>
      </c>
      <c r="C549" s="108" t="s">
        <v>538</v>
      </c>
      <c r="D549" s="107" t="s">
        <v>52</v>
      </c>
      <c r="E549" s="109">
        <v>0</v>
      </c>
      <c r="F549" s="109">
        <v>0.3</v>
      </c>
    </row>
    <row r="550" spans="1:6" x14ac:dyDescent="0.2">
      <c r="A550" s="107">
        <f>+SUBTOTAL(103,$B$7:B550)</f>
        <v>369</v>
      </c>
      <c r="B550" s="107" t="s">
        <v>1083</v>
      </c>
      <c r="C550" s="108" t="s">
        <v>539</v>
      </c>
      <c r="D550" s="107" t="s">
        <v>59</v>
      </c>
      <c r="E550" s="109">
        <v>0</v>
      </c>
      <c r="F550" s="109">
        <v>0.3</v>
      </c>
    </row>
    <row r="551" spans="1:6" x14ac:dyDescent="0.2">
      <c r="A551" s="107">
        <f>+SUBTOTAL(103,$B$7:B551)</f>
        <v>370</v>
      </c>
      <c r="B551" s="107" t="s">
        <v>1083</v>
      </c>
      <c r="C551" s="108" t="s">
        <v>540</v>
      </c>
      <c r="D551" s="107" t="s">
        <v>62</v>
      </c>
      <c r="E551" s="109">
        <v>0</v>
      </c>
      <c r="F551" s="109">
        <v>0.21</v>
      </c>
    </row>
    <row r="552" spans="1:6" x14ac:dyDescent="0.2">
      <c r="A552" s="107">
        <f>+SUBTOTAL(103,$B$7:B552)</f>
        <v>371</v>
      </c>
      <c r="B552" s="107" t="s">
        <v>1083</v>
      </c>
      <c r="C552" s="108" t="s">
        <v>1941</v>
      </c>
      <c r="D552" s="107"/>
      <c r="E552" s="109"/>
      <c r="F552" s="109"/>
    </row>
    <row r="553" spans="1:6" s="72" customFormat="1" x14ac:dyDescent="0.2">
      <c r="A553" s="67" t="s">
        <v>206</v>
      </c>
      <c r="B553" s="67"/>
      <c r="C553" s="68" t="s">
        <v>1941</v>
      </c>
      <c r="D553" s="67" t="s">
        <v>53</v>
      </c>
      <c r="E553" s="62">
        <v>0</v>
      </c>
      <c r="F553" s="62">
        <v>0.5</v>
      </c>
    </row>
    <row r="554" spans="1:6" s="72" customFormat="1" x14ac:dyDescent="0.2">
      <c r="A554" s="67" t="s">
        <v>206</v>
      </c>
      <c r="B554" s="67"/>
      <c r="C554" s="68" t="s">
        <v>1941</v>
      </c>
      <c r="D554" s="67" t="s">
        <v>48</v>
      </c>
      <c r="E554" s="62">
        <v>0</v>
      </c>
      <c r="F554" s="62">
        <v>0.5</v>
      </c>
    </row>
    <row r="555" spans="1:6" s="72" customFormat="1" x14ac:dyDescent="0.2">
      <c r="A555" s="67" t="s">
        <v>206</v>
      </c>
      <c r="B555" s="67"/>
      <c r="C555" s="68" t="s">
        <v>1941</v>
      </c>
      <c r="D555" s="67" t="s">
        <v>47</v>
      </c>
      <c r="E555" s="62">
        <v>0</v>
      </c>
      <c r="F555" s="62">
        <v>0.5</v>
      </c>
    </row>
    <row r="556" spans="1:6" s="72" customFormat="1" x14ac:dyDescent="0.2">
      <c r="A556" s="67" t="s">
        <v>206</v>
      </c>
      <c r="B556" s="67"/>
      <c r="C556" s="68" t="s">
        <v>1941</v>
      </c>
      <c r="D556" s="67" t="s">
        <v>50</v>
      </c>
      <c r="E556" s="62">
        <v>0</v>
      </c>
      <c r="F556" s="62">
        <v>0.5</v>
      </c>
    </row>
    <row r="557" spans="1:6" s="72" customFormat="1" x14ac:dyDescent="0.2">
      <c r="A557" s="67" t="s">
        <v>206</v>
      </c>
      <c r="B557" s="67"/>
      <c r="C557" s="68" t="s">
        <v>1941</v>
      </c>
      <c r="D557" s="67" t="s">
        <v>62</v>
      </c>
      <c r="E557" s="62">
        <v>0</v>
      </c>
      <c r="F557" s="62">
        <v>0.28999999999999998</v>
      </c>
    </row>
    <row r="558" spans="1:6" s="72" customFormat="1" x14ac:dyDescent="0.2">
      <c r="A558" s="67" t="s">
        <v>206</v>
      </c>
      <c r="B558" s="67"/>
      <c r="C558" s="68" t="s">
        <v>1941</v>
      </c>
      <c r="D558" s="67" t="s">
        <v>70</v>
      </c>
      <c r="E558" s="62">
        <v>0</v>
      </c>
      <c r="F558" s="62">
        <v>0.5</v>
      </c>
    </row>
    <row r="559" spans="1:6" s="113" customFormat="1" x14ac:dyDescent="0.2">
      <c r="A559" s="366" t="s">
        <v>541</v>
      </c>
      <c r="B559" s="366"/>
      <c r="C559" s="100" t="s">
        <v>88</v>
      </c>
      <c r="D559" s="366">
        <v>0</v>
      </c>
      <c r="E559" s="101">
        <v>0</v>
      </c>
      <c r="F559" s="101">
        <v>0</v>
      </c>
    </row>
    <row r="560" spans="1:6" x14ac:dyDescent="0.2">
      <c r="A560" s="107">
        <f>+SUBTOTAL(103,$B$7:B560)</f>
        <v>372</v>
      </c>
      <c r="B560" s="107" t="s">
        <v>1083</v>
      </c>
      <c r="C560" s="108" t="s">
        <v>1962</v>
      </c>
      <c r="D560" s="107" t="s">
        <v>48</v>
      </c>
      <c r="E560" s="109">
        <v>0</v>
      </c>
      <c r="F560" s="109">
        <v>0.05</v>
      </c>
    </row>
    <row r="561" spans="1:6" x14ac:dyDescent="0.2">
      <c r="A561" s="107">
        <f>+SUBTOTAL(103,$B$7:B561)</f>
        <v>373</v>
      </c>
      <c r="B561" s="107" t="s">
        <v>1083</v>
      </c>
      <c r="C561" s="108" t="s">
        <v>1872</v>
      </c>
      <c r="D561" s="107" t="s">
        <v>52</v>
      </c>
      <c r="E561" s="109">
        <v>0</v>
      </c>
      <c r="F561" s="109">
        <v>0.14000000000000001</v>
      </c>
    </row>
    <row r="562" spans="1:6" x14ac:dyDescent="0.2">
      <c r="A562" s="107">
        <f>+SUBTOTAL(103,$B$7:B562)</f>
        <v>374</v>
      </c>
      <c r="B562" s="107" t="s">
        <v>1083</v>
      </c>
      <c r="C562" s="108" t="s">
        <v>1873</v>
      </c>
      <c r="D562" s="107" t="s">
        <v>52</v>
      </c>
      <c r="E562" s="109">
        <v>0</v>
      </c>
      <c r="F562" s="109">
        <v>0.09</v>
      </c>
    </row>
    <row r="563" spans="1:6" x14ac:dyDescent="0.2">
      <c r="A563" s="107">
        <f>+SUBTOTAL(103,$B$7:B563)</f>
        <v>375</v>
      </c>
      <c r="B563" s="107" t="s">
        <v>1083</v>
      </c>
      <c r="C563" s="108" t="s">
        <v>1874</v>
      </c>
      <c r="D563" s="107" t="s">
        <v>52</v>
      </c>
      <c r="E563" s="109">
        <v>0</v>
      </c>
      <c r="F563" s="109">
        <v>0.05</v>
      </c>
    </row>
    <row r="564" spans="1:6" x14ac:dyDescent="0.2">
      <c r="A564" s="107">
        <f>+SUBTOTAL(103,$B$7:B564)</f>
        <v>376</v>
      </c>
      <c r="B564" s="107" t="s">
        <v>1083</v>
      </c>
      <c r="C564" s="108" t="s">
        <v>1875</v>
      </c>
      <c r="D564" s="107" t="s">
        <v>52</v>
      </c>
      <c r="E564" s="109">
        <v>0</v>
      </c>
      <c r="F564" s="109">
        <v>0.03</v>
      </c>
    </row>
    <row r="565" spans="1:6" x14ac:dyDescent="0.2">
      <c r="A565" s="107">
        <f>+SUBTOTAL(103,$B$7:B565)</f>
        <v>377</v>
      </c>
      <c r="B565" s="107" t="s">
        <v>1083</v>
      </c>
      <c r="C565" s="108" t="s">
        <v>183</v>
      </c>
      <c r="D565" s="107" t="s">
        <v>62</v>
      </c>
      <c r="E565" s="109">
        <v>0</v>
      </c>
      <c r="F565" s="109">
        <v>0.04</v>
      </c>
    </row>
    <row r="566" spans="1:6" x14ac:dyDescent="0.2">
      <c r="A566" s="107">
        <f>+SUBTOTAL(103,$B$7:B566)</f>
        <v>378</v>
      </c>
      <c r="B566" s="107" t="s">
        <v>1083</v>
      </c>
      <c r="C566" s="108" t="s">
        <v>542</v>
      </c>
      <c r="D566" s="107" t="s">
        <v>62</v>
      </c>
      <c r="E566" s="109">
        <v>0</v>
      </c>
      <c r="F566" s="109">
        <v>0.06</v>
      </c>
    </row>
    <row r="567" spans="1:6" x14ac:dyDescent="0.2">
      <c r="A567" s="107">
        <f>+SUBTOTAL(103,$B$7:B567)</f>
        <v>379</v>
      </c>
      <c r="B567" s="107" t="s">
        <v>1083</v>
      </c>
      <c r="C567" s="108" t="s">
        <v>543</v>
      </c>
      <c r="D567" s="107" t="s">
        <v>62</v>
      </c>
      <c r="E567" s="109">
        <v>0</v>
      </c>
      <c r="F567" s="109">
        <v>0.1</v>
      </c>
    </row>
    <row r="568" spans="1:6" x14ac:dyDescent="0.2">
      <c r="A568" s="107">
        <f>+SUBTOTAL(103,$B$7:B568)</f>
        <v>380</v>
      </c>
      <c r="B568" s="107" t="s">
        <v>1083</v>
      </c>
      <c r="C568" s="108" t="s">
        <v>544</v>
      </c>
      <c r="D568" s="107" t="s">
        <v>62</v>
      </c>
      <c r="E568" s="109">
        <v>0</v>
      </c>
      <c r="F568" s="109">
        <v>7.0000000000000007E-2</v>
      </c>
    </row>
    <row r="569" spans="1:6" x14ac:dyDescent="0.2">
      <c r="A569" s="107">
        <f>+SUBTOTAL(103,$B$7:B569)</f>
        <v>381</v>
      </c>
      <c r="B569" s="107" t="s">
        <v>1083</v>
      </c>
      <c r="C569" s="108" t="s">
        <v>545</v>
      </c>
      <c r="D569" s="107" t="s">
        <v>62</v>
      </c>
      <c r="E569" s="109">
        <v>0</v>
      </c>
      <c r="F569" s="109">
        <v>0.22</v>
      </c>
    </row>
    <row r="570" spans="1:6" ht="25.5" x14ac:dyDescent="0.2">
      <c r="A570" s="107">
        <f>+SUBTOTAL(103,$B$7:B570)</f>
        <v>382</v>
      </c>
      <c r="B570" s="107" t="s">
        <v>1083</v>
      </c>
      <c r="C570" s="108" t="s">
        <v>546</v>
      </c>
      <c r="D570" s="107" t="s">
        <v>59</v>
      </c>
      <c r="E570" s="109">
        <v>0</v>
      </c>
      <c r="F570" s="109">
        <v>0.17</v>
      </c>
    </row>
    <row r="571" spans="1:6" x14ac:dyDescent="0.2">
      <c r="A571" s="107">
        <f>+SUBTOTAL(103,$B$7:B571)</f>
        <v>383</v>
      </c>
      <c r="B571" s="107" t="s">
        <v>1083</v>
      </c>
      <c r="C571" s="108" t="s">
        <v>547</v>
      </c>
      <c r="D571" s="107" t="s">
        <v>70</v>
      </c>
      <c r="E571" s="109">
        <v>0.02</v>
      </c>
      <c r="F571" s="109">
        <v>0.03</v>
      </c>
    </row>
    <row r="572" spans="1:6" x14ac:dyDescent="0.2">
      <c r="A572" s="107">
        <f>+SUBTOTAL(103,$B$7:B572)</f>
        <v>384</v>
      </c>
      <c r="B572" s="107" t="s">
        <v>1083</v>
      </c>
      <c r="C572" s="108" t="s">
        <v>549</v>
      </c>
      <c r="D572" s="107" t="s">
        <v>70</v>
      </c>
      <c r="E572" s="109">
        <v>0</v>
      </c>
      <c r="F572" s="109">
        <v>0.06</v>
      </c>
    </row>
    <row r="573" spans="1:6" ht="25.5" x14ac:dyDescent="0.2">
      <c r="A573" s="107">
        <f>+SUBTOTAL(103,$B$7:B573)</f>
        <v>385</v>
      </c>
      <c r="B573" s="107" t="s">
        <v>1083</v>
      </c>
      <c r="C573" s="108" t="s">
        <v>550</v>
      </c>
      <c r="D573" s="107"/>
      <c r="E573" s="109"/>
      <c r="F573" s="109"/>
    </row>
    <row r="574" spans="1:6" s="72" customFormat="1" ht="25.5" x14ac:dyDescent="0.2">
      <c r="A574" s="67" t="s">
        <v>206</v>
      </c>
      <c r="B574" s="67"/>
      <c r="C574" s="68" t="s">
        <v>550</v>
      </c>
      <c r="D574" s="67" t="s">
        <v>53</v>
      </c>
      <c r="E574" s="62">
        <v>0</v>
      </c>
      <c r="F574" s="62">
        <v>0.2</v>
      </c>
    </row>
    <row r="575" spans="1:6" s="72" customFormat="1" ht="25.5" x14ac:dyDescent="0.2">
      <c r="A575" s="67" t="s">
        <v>206</v>
      </c>
      <c r="B575" s="67"/>
      <c r="C575" s="68" t="s">
        <v>550</v>
      </c>
      <c r="D575" s="67" t="s">
        <v>48</v>
      </c>
      <c r="E575" s="62">
        <v>0</v>
      </c>
      <c r="F575" s="62">
        <v>0.2</v>
      </c>
    </row>
    <row r="576" spans="1:6" s="72" customFormat="1" ht="25.5" x14ac:dyDescent="0.2">
      <c r="A576" s="67" t="s">
        <v>206</v>
      </c>
      <c r="B576" s="67"/>
      <c r="C576" s="68" t="s">
        <v>550</v>
      </c>
      <c r="D576" s="67" t="s">
        <v>49</v>
      </c>
      <c r="E576" s="62">
        <v>0</v>
      </c>
      <c r="F576" s="62">
        <v>0.3</v>
      </c>
    </row>
    <row r="577" spans="1:6" s="72" customFormat="1" ht="25.5" x14ac:dyDescent="0.2">
      <c r="A577" s="67" t="s">
        <v>206</v>
      </c>
      <c r="B577" s="67"/>
      <c r="C577" s="68" t="s">
        <v>550</v>
      </c>
      <c r="D577" s="67" t="s">
        <v>52</v>
      </c>
      <c r="E577" s="62">
        <v>0</v>
      </c>
      <c r="F577" s="62">
        <v>0.2</v>
      </c>
    </row>
    <row r="578" spans="1:6" s="72" customFormat="1" ht="25.5" x14ac:dyDescent="0.2">
      <c r="A578" s="67" t="s">
        <v>206</v>
      </c>
      <c r="B578" s="67"/>
      <c r="C578" s="68" t="s">
        <v>550</v>
      </c>
      <c r="D578" s="67" t="s">
        <v>47</v>
      </c>
      <c r="E578" s="62">
        <v>0</v>
      </c>
      <c r="F578" s="62">
        <v>0.2</v>
      </c>
    </row>
    <row r="579" spans="1:6" s="72" customFormat="1" ht="25.5" x14ac:dyDescent="0.2">
      <c r="A579" s="67" t="s">
        <v>206</v>
      </c>
      <c r="B579" s="67"/>
      <c r="C579" s="68" t="s">
        <v>550</v>
      </c>
      <c r="D579" s="67" t="s">
        <v>50</v>
      </c>
      <c r="E579" s="62">
        <v>0</v>
      </c>
      <c r="F579" s="62">
        <v>0.2</v>
      </c>
    </row>
    <row r="580" spans="1:6" s="72" customFormat="1" ht="25.5" x14ac:dyDescent="0.2">
      <c r="A580" s="67" t="s">
        <v>206</v>
      </c>
      <c r="B580" s="67"/>
      <c r="C580" s="68" t="s">
        <v>550</v>
      </c>
      <c r="D580" s="67" t="s">
        <v>59</v>
      </c>
      <c r="E580" s="62">
        <v>0</v>
      </c>
      <c r="F580" s="62">
        <v>0.2</v>
      </c>
    </row>
    <row r="581" spans="1:6" s="72" customFormat="1" ht="25.5" x14ac:dyDescent="0.2">
      <c r="A581" s="67" t="s">
        <v>206</v>
      </c>
      <c r="B581" s="67"/>
      <c r="C581" s="68" t="s">
        <v>550</v>
      </c>
      <c r="D581" s="67" t="s">
        <v>62</v>
      </c>
      <c r="E581" s="62">
        <v>0</v>
      </c>
      <c r="F581" s="62">
        <v>0.2</v>
      </c>
    </row>
    <row r="582" spans="1:6" s="72" customFormat="1" ht="25.5" x14ac:dyDescent="0.2">
      <c r="A582" s="67" t="s">
        <v>206</v>
      </c>
      <c r="B582" s="67"/>
      <c r="C582" s="68" t="s">
        <v>550</v>
      </c>
      <c r="D582" s="67" t="s">
        <v>70</v>
      </c>
      <c r="E582" s="62">
        <v>0</v>
      </c>
      <c r="F582" s="62">
        <v>0.2</v>
      </c>
    </row>
    <row r="583" spans="1:6" s="113" customFormat="1" ht="25.5" x14ac:dyDescent="0.2">
      <c r="A583" s="366" t="s">
        <v>551</v>
      </c>
      <c r="B583" s="366"/>
      <c r="C583" s="100" t="s">
        <v>89</v>
      </c>
      <c r="D583" s="366">
        <v>0</v>
      </c>
      <c r="E583" s="101">
        <v>0</v>
      </c>
      <c r="F583" s="101">
        <v>0</v>
      </c>
    </row>
    <row r="584" spans="1:6" s="113" customFormat="1" ht="25.5" x14ac:dyDescent="0.2">
      <c r="A584" s="107">
        <f>+SUBTOTAL(103,$B$7:B584)</f>
        <v>386</v>
      </c>
      <c r="B584" s="107">
        <v>1</v>
      </c>
      <c r="C584" s="108" t="s">
        <v>552</v>
      </c>
      <c r="D584" s="366"/>
      <c r="E584" s="101"/>
      <c r="F584" s="101"/>
    </row>
    <row r="585" spans="1:6" s="72" customFormat="1" ht="25.5" x14ac:dyDescent="0.2">
      <c r="A585" s="67" t="s">
        <v>206</v>
      </c>
      <c r="B585" s="67"/>
      <c r="C585" s="68" t="s">
        <v>552</v>
      </c>
      <c r="D585" s="67" t="s">
        <v>53</v>
      </c>
      <c r="E585" s="62">
        <v>0</v>
      </c>
      <c r="F585" s="62">
        <v>0.2</v>
      </c>
    </row>
    <row r="586" spans="1:6" s="72" customFormat="1" ht="25.5" x14ac:dyDescent="0.2">
      <c r="A586" s="67" t="s">
        <v>206</v>
      </c>
      <c r="B586" s="67"/>
      <c r="C586" s="68" t="s">
        <v>552</v>
      </c>
      <c r="D586" s="67" t="s">
        <v>48</v>
      </c>
      <c r="E586" s="62">
        <v>0</v>
      </c>
      <c r="F586" s="62">
        <v>0.2</v>
      </c>
    </row>
    <row r="587" spans="1:6" s="72" customFormat="1" ht="25.5" x14ac:dyDescent="0.2">
      <c r="A587" s="67" t="s">
        <v>206</v>
      </c>
      <c r="B587" s="67"/>
      <c r="C587" s="68" t="s">
        <v>552</v>
      </c>
      <c r="D587" s="67" t="s">
        <v>49</v>
      </c>
      <c r="E587" s="62">
        <v>0</v>
      </c>
      <c r="F587" s="62">
        <v>0.2</v>
      </c>
    </row>
    <row r="588" spans="1:6" s="72" customFormat="1" ht="25.5" x14ac:dyDescent="0.2">
      <c r="A588" s="67" t="s">
        <v>206</v>
      </c>
      <c r="B588" s="67"/>
      <c r="C588" s="68" t="s">
        <v>552</v>
      </c>
      <c r="D588" s="67" t="s">
        <v>52</v>
      </c>
      <c r="E588" s="62">
        <v>0</v>
      </c>
      <c r="F588" s="62">
        <v>0.2</v>
      </c>
    </row>
    <row r="589" spans="1:6" s="72" customFormat="1" ht="25.5" x14ac:dyDescent="0.2">
      <c r="A589" s="67" t="s">
        <v>206</v>
      </c>
      <c r="B589" s="67"/>
      <c r="C589" s="68" t="s">
        <v>552</v>
      </c>
      <c r="D589" s="67" t="s">
        <v>47</v>
      </c>
      <c r="E589" s="62">
        <v>0</v>
      </c>
      <c r="F589" s="62">
        <v>0.2</v>
      </c>
    </row>
    <row r="590" spans="1:6" s="72" customFormat="1" ht="25.5" x14ac:dyDescent="0.2">
      <c r="A590" s="67" t="s">
        <v>206</v>
      </c>
      <c r="B590" s="67"/>
      <c r="C590" s="68" t="s">
        <v>552</v>
      </c>
      <c r="D590" s="67" t="s">
        <v>50</v>
      </c>
      <c r="E590" s="62">
        <v>0</v>
      </c>
      <c r="F590" s="62">
        <v>0.2</v>
      </c>
    </row>
    <row r="591" spans="1:6" s="72" customFormat="1" ht="25.5" x14ac:dyDescent="0.2">
      <c r="A591" s="67" t="s">
        <v>206</v>
      </c>
      <c r="B591" s="67"/>
      <c r="C591" s="68" t="s">
        <v>552</v>
      </c>
      <c r="D591" s="67" t="s">
        <v>59</v>
      </c>
      <c r="E591" s="62">
        <v>0</v>
      </c>
      <c r="F591" s="62">
        <v>0.2</v>
      </c>
    </row>
    <row r="592" spans="1:6" s="72" customFormat="1" ht="25.5" x14ac:dyDescent="0.2">
      <c r="A592" s="67" t="s">
        <v>206</v>
      </c>
      <c r="B592" s="67"/>
      <c r="C592" s="68" t="s">
        <v>552</v>
      </c>
      <c r="D592" s="67" t="s">
        <v>62</v>
      </c>
      <c r="E592" s="62">
        <v>0</v>
      </c>
      <c r="F592" s="62">
        <v>0.2</v>
      </c>
    </row>
    <row r="593" spans="1:6" s="72" customFormat="1" ht="25.5" x14ac:dyDescent="0.2">
      <c r="A593" s="67" t="s">
        <v>206</v>
      </c>
      <c r="B593" s="67"/>
      <c r="C593" s="68" t="s">
        <v>552</v>
      </c>
      <c r="D593" s="67" t="s">
        <v>70</v>
      </c>
      <c r="E593" s="62">
        <v>0</v>
      </c>
      <c r="F593" s="62">
        <v>0.2</v>
      </c>
    </row>
    <row r="594" spans="1:6" s="113" customFormat="1" x14ac:dyDescent="0.2">
      <c r="A594" s="366" t="s">
        <v>553</v>
      </c>
      <c r="B594" s="366"/>
      <c r="C594" s="100" t="s">
        <v>554</v>
      </c>
      <c r="D594" s="366">
        <v>0</v>
      </c>
      <c r="E594" s="101">
        <v>0</v>
      </c>
      <c r="F594" s="101">
        <v>0</v>
      </c>
    </row>
    <row r="595" spans="1:6" ht="25.5" x14ac:dyDescent="0.2">
      <c r="A595" s="107">
        <f>+SUBTOTAL(103,$B$7:B595)</f>
        <v>387</v>
      </c>
      <c r="B595" s="107" t="s">
        <v>1083</v>
      </c>
      <c r="C595" s="108" t="s">
        <v>555</v>
      </c>
      <c r="D595" s="107" t="s">
        <v>47</v>
      </c>
      <c r="E595" s="109">
        <v>0</v>
      </c>
      <c r="F595" s="109">
        <v>0</v>
      </c>
    </row>
    <row r="596" spans="1:6" s="72" customFormat="1" x14ac:dyDescent="0.2">
      <c r="A596" s="67" t="s">
        <v>206</v>
      </c>
      <c r="B596" s="67"/>
      <c r="C596" s="68" t="s">
        <v>556</v>
      </c>
      <c r="D596" s="67" t="s">
        <v>47</v>
      </c>
      <c r="E596" s="62">
        <v>0</v>
      </c>
      <c r="F596" s="62">
        <v>0.95</v>
      </c>
    </row>
    <row r="597" spans="1:6" s="72" customFormat="1" x14ac:dyDescent="0.2">
      <c r="A597" s="67" t="s">
        <v>206</v>
      </c>
      <c r="B597" s="67"/>
      <c r="C597" s="68" t="s">
        <v>557</v>
      </c>
      <c r="D597" s="67" t="s">
        <v>47</v>
      </c>
      <c r="E597" s="62">
        <v>0</v>
      </c>
      <c r="F597" s="62">
        <v>0.3</v>
      </c>
    </row>
    <row r="598" spans="1:6" s="72" customFormat="1" x14ac:dyDescent="0.2">
      <c r="A598" s="67" t="s">
        <v>206</v>
      </c>
      <c r="B598" s="67"/>
      <c r="C598" s="68" t="s">
        <v>558</v>
      </c>
      <c r="D598" s="67" t="s">
        <v>47</v>
      </c>
      <c r="E598" s="62">
        <v>0</v>
      </c>
      <c r="F598" s="62">
        <v>0.09</v>
      </c>
    </row>
    <row r="599" spans="1:6" s="72" customFormat="1" x14ac:dyDescent="0.2">
      <c r="A599" s="67" t="s">
        <v>206</v>
      </c>
      <c r="B599" s="67"/>
      <c r="C599" s="68" t="s">
        <v>216</v>
      </c>
      <c r="D599" s="67" t="s">
        <v>47</v>
      </c>
      <c r="E599" s="62">
        <v>0</v>
      </c>
      <c r="F599" s="62">
        <v>0.9</v>
      </c>
    </row>
    <row r="600" spans="1:6" ht="25.5" x14ac:dyDescent="0.2">
      <c r="A600" s="107">
        <f>+SUBTOTAL(103,$B$7:B600)</f>
        <v>388</v>
      </c>
      <c r="B600" s="107" t="s">
        <v>1083</v>
      </c>
      <c r="C600" s="108" t="s">
        <v>559</v>
      </c>
      <c r="D600" s="107" t="s">
        <v>50</v>
      </c>
      <c r="E600" s="109">
        <v>0</v>
      </c>
      <c r="F600" s="109">
        <v>0</v>
      </c>
    </row>
    <row r="601" spans="1:6" s="72" customFormat="1" x14ac:dyDescent="0.2">
      <c r="A601" s="67" t="s">
        <v>206</v>
      </c>
      <c r="B601" s="67"/>
      <c r="C601" s="68" t="s">
        <v>207</v>
      </c>
      <c r="D601" s="67" t="s">
        <v>50</v>
      </c>
      <c r="E601" s="62">
        <v>0</v>
      </c>
      <c r="F601" s="62">
        <v>1.36</v>
      </c>
    </row>
    <row r="602" spans="1:6" s="72" customFormat="1" x14ac:dyDescent="0.2">
      <c r="A602" s="67" t="s">
        <v>206</v>
      </c>
      <c r="B602" s="67"/>
      <c r="C602" s="68" t="s">
        <v>560</v>
      </c>
      <c r="D602" s="67" t="s">
        <v>50</v>
      </c>
      <c r="E602" s="62">
        <v>0</v>
      </c>
      <c r="F602" s="62">
        <v>0.63</v>
      </c>
    </row>
    <row r="603" spans="1:6" s="72" customFormat="1" x14ac:dyDescent="0.2">
      <c r="A603" s="67" t="s">
        <v>206</v>
      </c>
      <c r="B603" s="67"/>
      <c r="C603" s="68" t="s">
        <v>561</v>
      </c>
      <c r="D603" s="67" t="s">
        <v>50</v>
      </c>
      <c r="E603" s="62">
        <v>0</v>
      </c>
      <c r="F603" s="62">
        <v>0.08</v>
      </c>
    </row>
    <row r="604" spans="1:6" s="72" customFormat="1" x14ac:dyDescent="0.2">
      <c r="A604" s="67" t="s">
        <v>206</v>
      </c>
      <c r="B604" s="67"/>
      <c r="C604" s="68" t="s">
        <v>216</v>
      </c>
      <c r="D604" s="67" t="s">
        <v>50</v>
      </c>
      <c r="E604" s="62">
        <v>0</v>
      </c>
      <c r="F604" s="62">
        <v>0.51</v>
      </c>
    </row>
    <row r="605" spans="1:6" x14ac:dyDescent="0.2">
      <c r="A605" s="107">
        <f>+SUBTOTAL(103,$B$7:B605)</f>
        <v>389</v>
      </c>
      <c r="B605" s="107" t="s">
        <v>1083</v>
      </c>
      <c r="C605" s="108" t="s">
        <v>113</v>
      </c>
      <c r="D605" s="107" t="s">
        <v>52</v>
      </c>
      <c r="E605" s="109">
        <v>0</v>
      </c>
      <c r="F605" s="109">
        <v>2.4300000000000002</v>
      </c>
    </row>
    <row r="606" spans="1:6" ht="25.5" x14ac:dyDescent="0.2">
      <c r="A606" s="107">
        <f>+SUBTOTAL(103,$B$7:B606)</f>
        <v>390</v>
      </c>
      <c r="B606" s="107">
        <v>1</v>
      </c>
      <c r="C606" s="108" t="s">
        <v>562</v>
      </c>
      <c r="D606" s="107"/>
      <c r="E606" s="109"/>
      <c r="F606" s="109"/>
    </row>
    <row r="607" spans="1:6" s="72" customFormat="1" ht="25.5" x14ac:dyDescent="0.2">
      <c r="A607" s="67" t="s">
        <v>206</v>
      </c>
      <c r="B607" s="67"/>
      <c r="C607" s="68" t="s">
        <v>562</v>
      </c>
      <c r="D607" s="67" t="s">
        <v>53</v>
      </c>
      <c r="E607" s="62">
        <v>0</v>
      </c>
      <c r="F607" s="62">
        <v>15</v>
      </c>
    </row>
    <row r="608" spans="1:6" s="72" customFormat="1" ht="25.5" x14ac:dyDescent="0.2">
      <c r="A608" s="67" t="s">
        <v>206</v>
      </c>
      <c r="B608" s="67"/>
      <c r="C608" s="68" t="s">
        <v>562</v>
      </c>
      <c r="D608" s="67" t="s">
        <v>48</v>
      </c>
      <c r="E608" s="62">
        <v>0</v>
      </c>
      <c r="F608" s="62">
        <v>15</v>
      </c>
    </row>
    <row r="609" spans="1:6" s="72" customFormat="1" ht="25.5" x14ac:dyDescent="0.2">
      <c r="A609" s="67" t="s">
        <v>206</v>
      </c>
      <c r="B609" s="67"/>
      <c r="C609" s="68" t="s">
        <v>562</v>
      </c>
      <c r="D609" s="67" t="s">
        <v>52</v>
      </c>
      <c r="E609" s="62">
        <v>0</v>
      </c>
      <c r="F609" s="62">
        <v>15</v>
      </c>
    </row>
    <row r="610" spans="1:6" s="72" customFormat="1" ht="25.5" x14ac:dyDescent="0.2">
      <c r="A610" s="67" t="s">
        <v>206</v>
      </c>
      <c r="B610" s="67"/>
      <c r="C610" s="68" t="s">
        <v>562</v>
      </c>
      <c r="D610" s="67" t="s">
        <v>47</v>
      </c>
      <c r="E610" s="62">
        <v>0</v>
      </c>
      <c r="F610" s="62">
        <v>15</v>
      </c>
    </row>
    <row r="611" spans="1:6" s="72" customFormat="1" ht="25.5" x14ac:dyDescent="0.2">
      <c r="A611" s="67" t="s">
        <v>206</v>
      </c>
      <c r="B611" s="67"/>
      <c r="C611" s="68" t="s">
        <v>562</v>
      </c>
      <c r="D611" s="67" t="s">
        <v>50</v>
      </c>
      <c r="E611" s="62">
        <v>0</v>
      </c>
      <c r="F611" s="62">
        <v>15</v>
      </c>
    </row>
    <row r="612" spans="1:6" s="72" customFormat="1" ht="25.5" x14ac:dyDescent="0.2">
      <c r="A612" s="67" t="s">
        <v>206</v>
      </c>
      <c r="B612" s="67"/>
      <c r="C612" s="68" t="s">
        <v>562</v>
      </c>
      <c r="D612" s="67" t="s">
        <v>59</v>
      </c>
      <c r="E612" s="62">
        <v>0</v>
      </c>
      <c r="F612" s="62">
        <v>15</v>
      </c>
    </row>
    <row r="613" spans="1:6" s="72" customFormat="1" ht="25.5" x14ac:dyDescent="0.2">
      <c r="A613" s="67" t="s">
        <v>206</v>
      </c>
      <c r="B613" s="67"/>
      <c r="C613" s="68" t="s">
        <v>562</v>
      </c>
      <c r="D613" s="67" t="s">
        <v>62</v>
      </c>
      <c r="E613" s="62">
        <v>0</v>
      </c>
      <c r="F613" s="62">
        <v>15</v>
      </c>
    </row>
    <row r="614" spans="1:6" s="72" customFormat="1" ht="25.5" x14ac:dyDescent="0.2">
      <c r="A614" s="67" t="s">
        <v>206</v>
      </c>
      <c r="B614" s="67"/>
      <c r="C614" s="68" t="s">
        <v>562</v>
      </c>
      <c r="D614" s="67" t="s">
        <v>70</v>
      </c>
      <c r="E614" s="62">
        <v>0</v>
      </c>
      <c r="F614" s="62">
        <v>15</v>
      </c>
    </row>
    <row r="615" spans="1:6" s="113" customFormat="1" x14ac:dyDescent="0.2">
      <c r="A615" s="366" t="s">
        <v>163</v>
      </c>
      <c r="B615" s="366"/>
      <c r="C615" s="100" t="s">
        <v>564</v>
      </c>
      <c r="D615" s="366">
        <v>0</v>
      </c>
      <c r="E615" s="101">
        <v>0</v>
      </c>
      <c r="F615" s="101">
        <v>0</v>
      </c>
    </row>
    <row r="616" spans="1:6" ht="25.5" x14ac:dyDescent="0.2">
      <c r="A616" s="107">
        <f>+SUBTOTAL(103,$B$7:B616)</f>
        <v>391</v>
      </c>
      <c r="B616" s="107" t="s">
        <v>1083</v>
      </c>
      <c r="C616" s="108" t="s">
        <v>565</v>
      </c>
      <c r="D616" s="107">
        <v>0</v>
      </c>
      <c r="E616" s="109">
        <v>0</v>
      </c>
      <c r="F616" s="109">
        <v>0</v>
      </c>
    </row>
    <row r="617" spans="1:6" s="72" customFormat="1" ht="25.5" x14ac:dyDescent="0.2">
      <c r="A617" s="67" t="s">
        <v>206</v>
      </c>
      <c r="B617" s="67"/>
      <c r="C617" s="68" t="s">
        <v>164</v>
      </c>
      <c r="D617" s="67" t="s">
        <v>53</v>
      </c>
      <c r="E617" s="62">
        <v>0</v>
      </c>
      <c r="F617" s="62">
        <v>0.12</v>
      </c>
    </row>
    <row r="618" spans="1:6" s="72" customFormat="1" ht="25.5" x14ac:dyDescent="0.2">
      <c r="A618" s="67" t="s">
        <v>206</v>
      </c>
      <c r="B618" s="67"/>
      <c r="C618" s="68" t="s">
        <v>111</v>
      </c>
      <c r="D618" s="67" t="s">
        <v>53</v>
      </c>
      <c r="E618" s="62">
        <v>0</v>
      </c>
      <c r="F618" s="62">
        <v>0.01</v>
      </c>
    </row>
    <row r="619" spans="1:6" ht="25.5" x14ac:dyDescent="0.2">
      <c r="A619" s="107">
        <f>+SUBTOTAL(103,$B$7:B619)</f>
        <v>392</v>
      </c>
      <c r="B619" s="107" t="s">
        <v>1083</v>
      </c>
      <c r="C619" s="108" t="s">
        <v>566</v>
      </c>
      <c r="D619" s="107">
        <v>0</v>
      </c>
      <c r="E619" s="109">
        <v>0</v>
      </c>
      <c r="F619" s="109">
        <v>0</v>
      </c>
    </row>
    <row r="620" spans="1:6" s="72" customFormat="1" ht="25.5" x14ac:dyDescent="0.2">
      <c r="A620" s="67" t="s">
        <v>206</v>
      </c>
      <c r="B620" s="67"/>
      <c r="C620" s="68" t="s">
        <v>112</v>
      </c>
      <c r="D620" s="67" t="s">
        <v>52</v>
      </c>
      <c r="E620" s="62">
        <v>0</v>
      </c>
      <c r="F620" s="62">
        <v>0.05</v>
      </c>
    </row>
    <row r="621" spans="1:6" s="72" customFormat="1" ht="25.5" x14ac:dyDescent="0.2">
      <c r="A621" s="67" t="s">
        <v>206</v>
      </c>
      <c r="B621" s="67"/>
      <c r="C621" s="68" t="s">
        <v>192</v>
      </c>
      <c r="D621" s="67" t="s">
        <v>52</v>
      </c>
      <c r="E621" s="62">
        <v>0</v>
      </c>
      <c r="F621" s="62">
        <v>0.02</v>
      </c>
    </row>
    <row r="622" spans="1:6" s="72" customFormat="1" ht="25.5" x14ac:dyDescent="0.2">
      <c r="A622" s="67" t="s">
        <v>206</v>
      </c>
      <c r="B622" s="67"/>
      <c r="C622" s="68" t="s">
        <v>193</v>
      </c>
      <c r="D622" s="67" t="s">
        <v>52</v>
      </c>
      <c r="E622" s="62">
        <v>0</v>
      </c>
      <c r="F622" s="62">
        <v>0.21</v>
      </c>
    </row>
    <row r="623" spans="1:6" ht="25.5" x14ac:dyDescent="0.2">
      <c r="A623" s="107">
        <f>+SUBTOTAL(103,$B$7:B623)</f>
        <v>393</v>
      </c>
      <c r="B623" s="107" t="s">
        <v>1083</v>
      </c>
      <c r="C623" s="108" t="s">
        <v>567</v>
      </c>
      <c r="D623" s="107">
        <v>0</v>
      </c>
      <c r="E623" s="109">
        <v>0</v>
      </c>
      <c r="F623" s="109">
        <v>0</v>
      </c>
    </row>
    <row r="624" spans="1:6" s="72" customFormat="1" ht="25.5" x14ac:dyDescent="0.2">
      <c r="A624" s="67" t="s">
        <v>206</v>
      </c>
      <c r="B624" s="67"/>
      <c r="C624" s="68" t="s">
        <v>114</v>
      </c>
      <c r="D624" s="67" t="s">
        <v>50</v>
      </c>
      <c r="E624" s="62">
        <v>0</v>
      </c>
      <c r="F624" s="62">
        <v>0.25</v>
      </c>
    </row>
    <row r="625" spans="1:6" s="72" customFormat="1" ht="25.5" x14ac:dyDescent="0.2">
      <c r="A625" s="67" t="s">
        <v>206</v>
      </c>
      <c r="B625" s="67"/>
      <c r="C625" s="68" t="s">
        <v>190</v>
      </c>
      <c r="D625" s="67" t="s">
        <v>50</v>
      </c>
      <c r="E625" s="62">
        <v>0</v>
      </c>
      <c r="F625" s="62">
        <v>0.06</v>
      </c>
    </row>
    <row r="626" spans="1:6" s="72" customFormat="1" ht="25.5" x14ac:dyDescent="0.2">
      <c r="A626" s="67" t="s">
        <v>206</v>
      </c>
      <c r="B626" s="67"/>
      <c r="C626" s="68" t="s">
        <v>121</v>
      </c>
      <c r="D626" s="67" t="s">
        <v>50</v>
      </c>
      <c r="E626" s="62">
        <v>0</v>
      </c>
      <c r="F626" s="62">
        <v>1.02</v>
      </c>
    </row>
    <row r="627" spans="1:6" ht="25.5" x14ac:dyDescent="0.2">
      <c r="A627" s="107">
        <f>+SUBTOTAL(103,$B$7:B627)</f>
        <v>394</v>
      </c>
      <c r="B627" s="107" t="s">
        <v>1083</v>
      </c>
      <c r="C627" s="108" t="s">
        <v>568</v>
      </c>
      <c r="D627" s="107">
        <v>0</v>
      </c>
      <c r="E627" s="109">
        <v>0</v>
      </c>
      <c r="F627" s="109">
        <v>0</v>
      </c>
    </row>
    <row r="628" spans="1:6" s="72" customFormat="1" ht="25.5" x14ac:dyDescent="0.2">
      <c r="A628" s="67" t="s">
        <v>206</v>
      </c>
      <c r="B628" s="67"/>
      <c r="C628" s="68" t="s">
        <v>187</v>
      </c>
      <c r="D628" s="67" t="s">
        <v>59</v>
      </c>
      <c r="E628" s="62">
        <v>0</v>
      </c>
      <c r="F628" s="62">
        <v>0.28999999999999998</v>
      </c>
    </row>
    <row r="629" spans="1:6" x14ac:dyDescent="0.2">
      <c r="A629" s="107">
        <f>+SUBTOTAL(103,$B$7:B629)</f>
        <v>395</v>
      </c>
      <c r="B629" s="107" t="s">
        <v>1083</v>
      </c>
      <c r="C629" s="108" t="s">
        <v>569</v>
      </c>
      <c r="D629" s="107">
        <v>0</v>
      </c>
      <c r="E629" s="109">
        <v>0</v>
      </c>
      <c r="F629" s="109">
        <v>0</v>
      </c>
    </row>
    <row r="630" spans="1:6" s="72" customFormat="1" ht="25.5" x14ac:dyDescent="0.2">
      <c r="A630" s="67" t="s">
        <v>206</v>
      </c>
      <c r="B630" s="67"/>
      <c r="C630" s="68" t="s">
        <v>188</v>
      </c>
      <c r="D630" s="67" t="s">
        <v>62</v>
      </c>
      <c r="E630" s="62">
        <v>0</v>
      </c>
      <c r="F630" s="62">
        <v>0.35</v>
      </c>
    </row>
    <row r="631" spans="1:6" s="72" customFormat="1" ht="25.5" x14ac:dyDescent="0.2">
      <c r="A631" s="67" t="s">
        <v>206</v>
      </c>
      <c r="B631" s="67"/>
      <c r="C631" s="68" t="s">
        <v>191</v>
      </c>
      <c r="D631" s="67" t="s">
        <v>62</v>
      </c>
      <c r="E631" s="62">
        <v>0</v>
      </c>
      <c r="F631" s="62">
        <v>0.21</v>
      </c>
    </row>
    <row r="632" spans="1:6" s="72" customFormat="1" ht="25.5" x14ac:dyDescent="0.2">
      <c r="A632" s="67" t="s">
        <v>206</v>
      </c>
      <c r="B632" s="67"/>
      <c r="C632" s="68" t="s">
        <v>191</v>
      </c>
      <c r="D632" s="67" t="s">
        <v>62</v>
      </c>
      <c r="E632" s="62">
        <v>0</v>
      </c>
      <c r="F632" s="62">
        <v>0.06</v>
      </c>
    </row>
    <row r="633" spans="1:6" s="113" customFormat="1" x14ac:dyDescent="0.2">
      <c r="A633" s="366" t="s">
        <v>570</v>
      </c>
      <c r="B633" s="366"/>
      <c r="C633" s="100" t="s">
        <v>115</v>
      </c>
      <c r="D633" s="366">
        <v>0</v>
      </c>
      <c r="E633" s="101">
        <v>0</v>
      </c>
      <c r="F633" s="101">
        <v>0</v>
      </c>
    </row>
    <row r="634" spans="1:6" ht="25.5" x14ac:dyDescent="0.2">
      <c r="A634" s="107">
        <f>+SUBTOTAL(103,$B$7:B634)</f>
        <v>396</v>
      </c>
      <c r="B634" s="107" t="s">
        <v>1083</v>
      </c>
      <c r="C634" s="108" t="s">
        <v>116</v>
      </c>
      <c r="D634" s="107" t="s">
        <v>49</v>
      </c>
      <c r="E634" s="109">
        <v>0</v>
      </c>
      <c r="F634" s="109">
        <v>8.57</v>
      </c>
    </row>
    <row r="635" spans="1:6" s="113" customFormat="1" x14ac:dyDescent="0.2">
      <c r="A635" s="366" t="s">
        <v>163</v>
      </c>
      <c r="B635" s="366"/>
      <c r="C635" s="100" t="s">
        <v>564</v>
      </c>
      <c r="D635" s="366">
        <v>0</v>
      </c>
      <c r="E635" s="101">
        <v>0</v>
      </c>
      <c r="F635" s="101">
        <v>0</v>
      </c>
    </row>
    <row r="636" spans="1:6" ht="25.5" x14ac:dyDescent="0.2">
      <c r="A636" s="107">
        <f>+SUBTOTAL(103,$B$7:B636)</f>
        <v>397</v>
      </c>
      <c r="B636" s="107" t="s">
        <v>1083</v>
      </c>
      <c r="C636" s="108" t="s">
        <v>1311</v>
      </c>
      <c r="D636" s="107">
        <v>0</v>
      </c>
      <c r="E636" s="109">
        <v>0</v>
      </c>
      <c r="F636" s="109">
        <v>0</v>
      </c>
    </row>
    <row r="637" spans="1:6" s="72" customFormat="1" ht="38.25" x14ac:dyDescent="0.2">
      <c r="A637" s="67" t="s">
        <v>206</v>
      </c>
      <c r="B637" s="67"/>
      <c r="C637" s="68" t="s">
        <v>571</v>
      </c>
      <c r="D637" s="67" t="s">
        <v>49</v>
      </c>
      <c r="E637" s="62">
        <v>0</v>
      </c>
      <c r="F637" s="62">
        <v>7.0000000000000007E-2</v>
      </c>
    </row>
    <row r="638" spans="1:6" s="72" customFormat="1" x14ac:dyDescent="0.2">
      <c r="A638" s="67" t="s">
        <v>206</v>
      </c>
      <c r="B638" s="67"/>
      <c r="C638" s="68" t="s">
        <v>125</v>
      </c>
      <c r="D638" s="67" t="s">
        <v>49</v>
      </c>
      <c r="E638" s="62">
        <v>0</v>
      </c>
      <c r="F638" s="62">
        <v>0.89</v>
      </c>
    </row>
    <row r="639" spans="1:6" s="72" customFormat="1" ht="25.5" x14ac:dyDescent="0.2">
      <c r="A639" s="67" t="s">
        <v>206</v>
      </c>
      <c r="B639" s="67"/>
      <c r="C639" s="68" t="s">
        <v>102</v>
      </c>
      <c r="D639" s="67" t="s">
        <v>49</v>
      </c>
      <c r="E639" s="62">
        <v>0</v>
      </c>
      <c r="F639" s="62">
        <v>0.37</v>
      </c>
    </row>
    <row r="640" spans="1:6" s="113" customFormat="1" x14ac:dyDescent="0.2">
      <c r="A640" s="366" t="s">
        <v>572</v>
      </c>
      <c r="B640" s="366"/>
      <c r="C640" s="100" t="s">
        <v>90</v>
      </c>
      <c r="D640" s="366">
        <v>0</v>
      </c>
      <c r="E640" s="101">
        <v>0</v>
      </c>
      <c r="F640" s="101">
        <v>0</v>
      </c>
    </row>
    <row r="641" spans="1:6" ht="25.5" x14ac:dyDescent="0.2">
      <c r="A641" s="107">
        <f>+SUBTOTAL(103,$B$7:B641)</f>
        <v>398</v>
      </c>
      <c r="B641" s="107" t="s">
        <v>1083</v>
      </c>
      <c r="C641" s="108" t="s">
        <v>573</v>
      </c>
      <c r="D641" s="107" t="s">
        <v>53</v>
      </c>
      <c r="E641" s="109">
        <v>0</v>
      </c>
      <c r="F641" s="109">
        <v>2</v>
      </c>
    </row>
    <row r="642" spans="1:6" x14ac:dyDescent="0.2">
      <c r="A642" s="107">
        <f>+SUBTOTAL(103,$B$7:B642)</f>
        <v>399</v>
      </c>
      <c r="B642" s="107" t="s">
        <v>1083</v>
      </c>
      <c r="C642" s="108" t="s">
        <v>574</v>
      </c>
      <c r="D642" s="107" t="s">
        <v>52</v>
      </c>
      <c r="E642" s="109">
        <v>0</v>
      </c>
      <c r="F642" s="109">
        <v>0.2</v>
      </c>
    </row>
    <row r="643" spans="1:6" ht="25.5" x14ac:dyDescent="0.2">
      <c r="A643" s="107">
        <f>+SUBTOTAL(103,$B$7:B643)</f>
        <v>400</v>
      </c>
      <c r="B643" s="107" t="s">
        <v>1083</v>
      </c>
      <c r="C643" s="108" t="s">
        <v>1449</v>
      </c>
      <c r="D643" s="107" t="s">
        <v>47</v>
      </c>
      <c r="E643" s="109">
        <v>0</v>
      </c>
      <c r="F643" s="109">
        <v>2.62</v>
      </c>
    </row>
    <row r="644" spans="1:6" x14ac:dyDescent="0.2">
      <c r="A644" s="107">
        <f>+SUBTOTAL(103,$B$7:B644)</f>
        <v>401</v>
      </c>
      <c r="B644" s="107" t="s">
        <v>1083</v>
      </c>
      <c r="C644" s="108" t="s">
        <v>1948</v>
      </c>
      <c r="D644" s="107" t="s">
        <v>62</v>
      </c>
      <c r="E644" s="109">
        <v>0</v>
      </c>
      <c r="F644" s="109">
        <v>0.04</v>
      </c>
    </row>
    <row r="645" spans="1:6" ht="25.5" x14ac:dyDescent="0.2">
      <c r="A645" s="107">
        <f>+SUBTOTAL(103,$B$7:B645)</f>
        <v>402</v>
      </c>
      <c r="B645" s="107" t="s">
        <v>1083</v>
      </c>
      <c r="C645" s="108" t="s">
        <v>91</v>
      </c>
      <c r="D645" s="107" t="s">
        <v>31</v>
      </c>
      <c r="E645" s="109">
        <v>0</v>
      </c>
      <c r="F645" s="109">
        <v>0</v>
      </c>
    </row>
    <row r="646" spans="1:6" s="72" customFormat="1" x14ac:dyDescent="0.2">
      <c r="A646" s="67" t="s">
        <v>206</v>
      </c>
      <c r="B646" s="67"/>
      <c r="C646" s="68" t="s">
        <v>92</v>
      </c>
      <c r="D646" s="67" t="s">
        <v>53</v>
      </c>
      <c r="E646" s="62">
        <v>0</v>
      </c>
      <c r="F646" s="62">
        <v>0.16</v>
      </c>
    </row>
    <row r="647" spans="1:6" s="72" customFormat="1" x14ac:dyDescent="0.2">
      <c r="A647" s="67" t="s">
        <v>206</v>
      </c>
      <c r="B647" s="67"/>
      <c r="C647" s="68" t="s">
        <v>93</v>
      </c>
      <c r="D647" s="67" t="s">
        <v>48</v>
      </c>
      <c r="E647" s="62">
        <v>0</v>
      </c>
      <c r="F647" s="62">
        <v>0.15</v>
      </c>
    </row>
    <row r="648" spans="1:6" s="72" customFormat="1" x14ac:dyDescent="0.2">
      <c r="A648" s="67" t="s">
        <v>206</v>
      </c>
      <c r="B648" s="67"/>
      <c r="C648" s="68" t="s">
        <v>94</v>
      </c>
      <c r="D648" s="67" t="s">
        <v>49</v>
      </c>
      <c r="E648" s="62">
        <v>0</v>
      </c>
      <c r="F648" s="62">
        <v>0.26</v>
      </c>
    </row>
    <row r="649" spans="1:6" s="72" customFormat="1" x14ac:dyDescent="0.2">
      <c r="A649" s="67" t="s">
        <v>206</v>
      </c>
      <c r="B649" s="67"/>
      <c r="C649" s="68" t="s">
        <v>95</v>
      </c>
      <c r="D649" s="67" t="s">
        <v>52</v>
      </c>
      <c r="E649" s="62">
        <v>0</v>
      </c>
      <c r="F649" s="62">
        <v>0.2</v>
      </c>
    </row>
    <row r="650" spans="1:6" s="72" customFormat="1" x14ac:dyDescent="0.2">
      <c r="A650" s="67" t="s">
        <v>206</v>
      </c>
      <c r="B650" s="67"/>
      <c r="C650" s="68" t="s">
        <v>96</v>
      </c>
      <c r="D650" s="67" t="s">
        <v>47</v>
      </c>
      <c r="E650" s="62">
        <v>0</v>
      </c>
      <c r="F650" s="62">
        <v>0.2</v>
      </c>
    </row>
    <row r="651" spans="1:6" s="72" customFormat="1" x14ac:dyDescent="0.2">
      <c r="A651" s="67" t="s">
        <v>206</v>
      </c>
      <c r="B651" s="67"/>
      <c r="C651" s="68" t="s">
        <v>97</v>
      </c>
      <c r="D651" s="67" t="s">
        <v>50</v>
      </c>
      <c r="E651" s="62">
        <v>0</v>
      </c>
      <c r="F651" s="62">
        <v>0.16</v>
      </c>
    </row>
    <row r="652" spans="1:6" s="72" customFormat="1" x14ac:dyDescent="0.2">
      <c r="A652" s="67" t="s">
        <v>206</v>
      </c>
      <c r="B652" s="67"/>
      <c r="C652" s="68" t="s">
        <v>98</v>
      </c>
      <c r="D652" s="67" t="s">
        <v>59</v>
      </c>
      <c r="E652" s="62">
        <v>0</v>
      </c>
      <c r="F652" s="62">
        <v>0.2</v>
      </c>
    </row>
    <row r="653" spans="1:6" s="72" customFormat="1" x14ac:dyDescent="0.2">
      <c r="A653" s="67" t="s">
        <v>206</v>
      </c>
      <c r="B653" s="67"/>
      <c r="C653" s="68" t="s">
        <v>99</v>
      </c>
      <c r="D653" s="67" t="s">
        <v>62</v>
      </c>
      <c r="E653" s="62">
        <v>0</v>
      </c>
      <c r="F653" s="62">
        <v>0.4</v>
      </c>
    </row>
    <row r="654" spans="1:6" s="72" customFormat="1" ht="25.5" x14ac:dyDescent="0.2">
      <c r="A654" s="67" t="s">
        <v>206</v>
      </c>
      <c r="B654" s="67"/>
      <c r="C654" s="68" t="s">
        <v>100</v>
      </c>
      <c r="D654" s="67" t="s">
        <v>70</v>
      </c>
      <c r="E654" s="62">
        <v>0</v>
      </c>
      <c r="F654" s="62">
        <v>0.11</v>
      </c>
    </row>
    <row r="655" spans="1:6" x14ac:dyDescent="0.2">
      <c r="A655" s="107">
        <f>+SUBTOTAL(103,$B$7:B655)</f>
        <v>403</v>
      </c>
      <c r="B655" s="107">
        <v>1</v>
      </c>
      <c r="C655" s="108" t="s">
        <v>1039</v>
      </c>
      <c r="D655" s="107"/>
      <c r="E655" s="109"/>
      <c r="F655" s="109"/>
    </row>
    <row r="656" spans="1:6" s="72" customFormat="1" x14ac:dyDescent="0.2">
      <c r="A656" s="67" t="s">
        <v>206</v>
      </c>
      <c r="B656" s="67"/>
      <c r="C656" s="68" t="s">
        <v>578</v>
      </c>
      <c r="D656" s="67" t="s">
        <v>53</v>
      </c>
      <c r="E656" s="62">
        <v>0</v>
      </c>
      <c r="F656" s="62">
        <v>0.2</v>
      </c>
    </row>
    <row r="657" spans="1:6" s="72" customFormat="1" x14ac:dyDescent="0.2">
      <c r="A657" s="67" t="s">
        <v>206</v>
      </c>
      <c r="B657" s="67"/>
      <c r="C657" s="68" t="s">
        <v>578</v>
      </c>
      <c r="D657" s="67" t="s">
        <v>48</v>
      </c>
      <c r="E657" s="62">
        <v>0</v>
      </c>
      <c r="F657" s="62">
        <v>0.2</v>
      </c>
    </row>
    <row r="658" spans="1:6" s="72" customFormat="1" x14ac:dyDescent="0.2">
      <c r="A658" s="67" t="s">
        <v>206</v>
      </c>
      <c r="B658" s="67"/>
      <c r="C658" s="68" t="s">
        <v>578</v>
      </c>
      <c r="D658" s="67" t="s">
        <v>49</v>
      </c>
      <c r="E658" s="62">
        <v>0</v>
      </c>
      <c r="F658" s="62">
        <v>0.2</v>
      </c>
    </row>
    <row r="659" spans="1:6" s="72" customFormat="1" x14ac:dyDescent="0.2">
      <c r="A659" s="67" t="s">
        <v>206</v>
      </c>
      <c r="B659" s="67"/>
      <c r="C659" s="68" t="s">
        <v>578</v>
      </c>
      <c r="D659" s="67" t="s">
        <v>52</v>
      </c>
      <c r="E659" s="62">
        <v>0</v>
      </c>
      <c r="F659" s="62">
        <v>0.2</v>
      </c>
    </row>
    <row r="660" spans="1:6" s="72" customFormat="1" x14ac:dyDescent="0.2">
      <c r="A660" s="67" t="s">
        <v>206</v>
      </c>
      <c r="B660" s="67"/>
      <c r="C660" s="68" t="s">
        <v>578</v>
      </c>
      <c r="D660" s="67" t="s">
        <v>47</v>
      </c>
      <c r="E660" s="62">
        <v>0</v>
      </c>
      <c r="F660" s="62">
        <v>0.2</v>
      </c>
    </row>
    <row r="661" spans="1:6" s="72" customFormat="1" x14ac:dyDescent="0.2">
      <c r="A661" s="67" t="s">
        <v>206</v>
      </c>
      <c r="B661" s="67"/>
      <c r="C661" s="68" t="s">
        <v>578</v>
      </c>
      <c r="D661" s="67" t="s">
        <v>50</v>
      </c>
      <c r="E661" s="62">
        <v>0</v>
      </c>
      <c r="F661" s="62">
        <v>0.2</v>
      </c>
    </row>
    <row r="662" spans="1:6" s="72" customFormat="1" x14ac:dyDescent="0.2">
      <c r="A662" s="67" t="s">
        <v>206</v>
      </c>
      <c r="B662" s="67"/>
      <c r="C662" s="68" t="s">
        <v>578</v>
      </c>
      <c r="D662" s="67" t="s">
        <v>59</v>
      </c>
      <c r="E662" s="62">
        <v>0</v>
      </c>
      <c r="F662" s="62">
        <v>0.2</v>
      </c>
    </row>
    <row r="663" spans="1:6" s="72" customFormat="1" x14ac:dyDescent="0.2">
      <c r="A663" s="67" t="s">
        <v>206</v>
      </c>
      <c r="B663" s="67"/>
      <c r="C663" s="68" t="s">
        <v>578</v>
      </c>
      <c r="D663" s="67" t="s">
        <v>62</v>
      </c>
      <c r="E663" s="62">
        <v>0</v>
      </c>
      <c r="F663" s="62">
        <v>0.2</v>
      </c>
    </row>
    <row r="664" spans="1:6" s="72" customFormat="1" x14ac:dyDescent="0.2">
      <c r="A664" s="67" t="s">
        <v>206</v>
      </c>
      <c r="B664" s="67"/>
      <c r="C664" s="68" t="s">
        <v>578</v>
      </c>
      <c r="D664" s="67" t="s">
        <v>70</v>
      </c>
      <c r="E664" s="62">
        <v>0</v>
      </c>
      <c r="F664" s="62">
        <v>0.2</v>
      </c>
    </row>
    <row r="665" spans="1:6" s="113" customFormat="1" x14ac:dyDescent="0.2">
      <c r="A665" s="366" t="s">
        <v>579</v>
      </c>
      <c r="B665" s="366"/>
      <c r="C665" s="100" t="s">
        <v>580</v>
      </c>
      <c r="D665" s="366">
        <v>0</v>
      </c>
      <c r="E665" s="101">
        <v>0</v>
      </c>
      <c r="F665" s="101">
        <v>0</v>
      </c>
    </row>
    <row r="666" spans="1:6" s="113" customFormat="1" ht="25.5" x14ac:dyDescent="0.2">
      <c r="A666" s="107">
        <f>+SUBTOTAL(103,$B$7:B666)</f>
        <v>404</v>
      </c>
      <c r="B666" s="107">
        <v>1</v>
      </c>
      <c r="C666" s="108" t="s">
        <v>581</v>
      </c>
      <c r="D666" s="366"/>
      <c r="E666" s="101"/>
      <c r="F666" s="101"/>
    </row>
    <row r="667" spans="1:6" s="72" customFormat="1" ht="25.5" x14ac:dyDescent="0.2">
      <c r="A667" s="67" t="s">
        <v>206</v>
      </c>
      <c r="B667" s="67"/>
      <c r="C667" s="68" t="s">
        <v>581</v>
      </c>
      <c r="D667" s="67" t="s">
        <v>53</v>
      </c>
      <c r="E667" s="62">
        <v>0</v>
      </c>
      <c r="F667" s="62">
        <v>0.3</v>
      </c>
    </row>
    <row r="668" spans="1:6" s="72" customFormat="1" ht="25.5" x14ac:dyDescent="0.2">
      <c r="A668" s="67" t="s">
        <v>206</v>
      </c>
      <c r="B668" s="67"/>
      <c r="C668" s="68" t="s">
        <v>581</v>
      </c>
      <c r="D668" s="67" t="s">
        <v>48</v>
      </c>
      <c r="E668" s="62">
        <v>0</v>
      </c>
      <c r="F668" s="62">
        <v>0.3</v>
      </c>
    </row>
    <row r="669" spans="1:6" s="72" customFormat="1" ht="25.5" x14ac:dyDescent="0.2">
      <c r="A669" s="67" t="s">
        <v>206</v>
      </c>
      <c r="B669" s="67"/>
      <c r="C669" s="68" t="s">
        <v>581</v>
      </c>
      <c r="D669" s="67" t="s">
        <v>49</v>
      </c>
      <c r="E669" s="62">
        <v>0</v>
      </c>
      <c r="F669" s="62">
        <v>0.31</v>
      </c>
    </row>
    <row r="670" spans="1:6" s="72" customFormat="1" ht="25.5" x14ac:dyDescent="0.2">
      <c r="A670" s="67" t="s">
        <v>206</v>
      </c>
      <c r="B670" s="67"/>
      <c r="C670" s="68" t="s">
        <v>581</v>
      </c>
      <c r="D670" s="67" t="s">
        <v>52</v>
      </c>
      <c r="E670" s="62">
        <v>0</v>
      </c>
      <c r="F670" s="62">
        <v>0.3</v>
      </c>
    </row>
    <row r="671" spans="1:6" s="72" customFormat="1" ht="25.5" x14ac:dyDescent="0.2">
      <c r="A671" s="67" t="s">
        <v>206</v>
      </c>
      <c r="B671" s="67"/>
      <c r="C671" s="68" t="s">
        <v>581</v>
      </c>
      <c r="D671" s="67" t="s">
        <v>47</v>
      </c>
      <c r="E671" s="62">
        <v>0</v>
      </c>
      <c r="F671" s="62">
        <v>0.3</v>
      </c>
    </row>
    <row r="672" spans="1:6" s="72" customFormat="1" ht="25.5" x14ac:dyDescent="0.2">
      <c r="A672" s="67" t="s">
        <v>206</v>
      </c>
      <c r="B672" s="67"/>
      <c r="C672" s="68" t="s">
        <v>581</v>
      </c>
      <c r="D672" s="67" t="s">
        <v>50</v>
      </c>
      <c r="E672" s="62">
        <v>0</v>
      </c>
      <c r="F672" s="62">
        <v>0.3</v>
      </c>
    </row>
    <row r="673" spans="1:6" s="72" customFormat="1" ht="25.5" x14ac:dyDescent="0.2">
      <c r="A673" s="67" t="s">
        <v>206</v>
      </c>
      <c r="B673" s="67"/>
      <c r="C673" s="68" t="s">
        <v>581</v>
      </c>
      <c r="D673" s="67" t="s">
        <v>59</v>
      </c>
      <c r="E673" s="62">
        <v>0</v>
      </c>
      <c r="F673" s="62">
        <v>0.3</v>
      </c>
    </row>
    <row r="674" spans="1:6" s="72" customFormat="1" ht="25.5" x14ac:dyDescent="0.2">
      <c r="A674" s="67" t="s">
        <v>206</v>
      </c>
      <c r="B674" s="67"/>
      <c r="C674" s="68" t="s">
        <v>581</v>
      </c>
      <c r="D674" s="67" t="s">
        <v>62</v>
      </c>
      <c r="E674" s="62">
        <v>0</v>
      </c>
      <c r="F674" s="62">
        <v>0.3</v>
      </c>
    </row>
    <row r="675" spans="1:6" s="72" customFormat="1" ht="25.5" x14ac:dyDescent="0.2">
      <c r="A675" s="67" t="s">
        <v>206</v>
      </c>
      <c r="B675" s="67"/>
      <c r="C675" s="68" t="s">
        <v>581</v>
      </c>
      <c r="D675" s="67" t="s">
        <v>70</v>
      </c>
      <c r="E675" s="62">
        <v>0</v>
      </c>
      <c r="F675" s="62">
        <v>0.3</v>
      </c>
    </row>
    <row r="676" spans="1:6" s="113" customFormat="1" x14ac:dyDescent="0.2">
      <c r="A676" s="366" t="s">
        <v>582</v>
      </c>
      <c r="B676" s="366"/>
      <c r="C676" s="100" t="s">
        <v>119</v>
      </c>
      <c r="D676" s="366">
        <v>0</v>
      </c>
      <c r="E676" s="101">
        <v>0</v>
      </c>
      <c r="F676" s="101">
        <v>0</v>
      </c>
    </row>
    <row r="677" spans="1:6" s="113" customFormat="1" x14ac:dyDescent="0.2">
      <c r="A677" s="366" t="s">
        <v>261</v>
      </c>
      <c r="B677" s="366"/>
      <c r="C677" s="100" t="s">
        <v>583</v>
      </c>
      <c r="D677" s="366">
        <v>0</v>
      </c>
      <c r="E677" s="101">
        <v>0</v>
      </c>
      <c r="F677" s="101">
        <v>0</v>
      </c>
    </row>
    <row r="678" spans="1:6" ht="25.5" x14ac:dyDescent="0.2">
      <c r="A678" s="107">
        <f>+SUBTOTAL(103,$B$7:B678)</f>
        <v>405</v>
      </c>
      <c r="B678" s="107">
        <v>1</v>
      </c>
      <c r="C678" s="108" t="s">
        <v>584</v>
      </c>
      <c r="D678" s="107">
        <v>0</v>
      </c>
      <c r="E678" s="109">
        <v>0</v>
      </c>
      <c r="F678" s="109">
        <v>0</v>
      </c>
    </row>
    <row r="679" spans="1:6" s="72" customFormat="1" ht="25.5" x14ac:dyDescent="0.2">
      <c r="A679" s="67" t="s">
        <v>206</v>
      </c>
      <c r="B679" s="67"/>
      <c r="C679" s="68" t="s">
        <v>585</v>
      </c>
      <c r="D679" s="67" t="s">
        <v>53</v>
      </c>
      <c r="E679" s="62">
        <v>0</v>
      </c>
      <c r="F679" s="62">
        <v>50</v>
      </c>
    </row>
    <row r="680" spans="1:6" s="72" customFormat="1" ht="25.5" x14ac:dyDescent="0.2">
      <c r="A680" s="67" t="s">
        <v>206</v>
      </c>
      <c r="B680" s="67"/>
      <c r="C680" s="68" t="s">
        <v>585</v>
      </c>
      <c r="D680" s="67" t="s">
        <v>48</v>
      </c>
      <c r="E680" s="62">
        <v>0</v>
      </c>
      <c r="F680" s="62">
        <v>50</v>
      </c>
    </row>
    <row r="681" spans="1:6" s="72" customFormat="1" ht="25.5" x14ac:dyDescent="0.2">
      <c r="A681" s="67" t="s">
        <v>206</v>
      </c>
      <c r="B681" s="67"/>
      <c r="C681" s="68" t="s">
        <v>585</v>
      </c>
      <c r="D681" s="67" t="s">
        <v>49</v>
      </c>
      <c r="E681" s="62">
        <v>0</v>
      </c>
      <c r="F681" s="62">
        <v>50</v>
      </c>
    </row>
    <row r="682" spans="1:6" s="72" customFormat="1" ht="25.5" x14ac:dyDescent="0.2">
      <c r="A682" s="67" t="s">
        <v>206</v>
      </c>
      <c r="B682" s="67"/>
      <c r="C682" s="68" t="s">
        <v>585</v>
      </c>
      <c r="D682" s="67" t="s">
        <v>52</v>
      </c>
      <c r="E682" s="62">
        <v>0</v>
      </c>
      <c r="F682" s="62">
        <v>50</v>
      </c>
    </row>
    <row r="683" spans="1:6" s="72" customFormat="1" ht="25.5" x14ac:dyDescent="0.2">
      <c r="A683" s="67" t="s">
        <v>206</v>
      </c>
      <c r="B683" s="67"/>
      <c r="C683" s="68" t="s">
        <v>585</v>
      </c>
      <c r="D683" s="67" t="s">
        <v>47</v>
      </c>
      <c r="E683" s="62">
        <v>0</v>
      </c>
      <c r="F683" s="62">
        <v>50</v>
      </c>
    </row>
    <row r="684" spans="1:6" s="72" customFormat="1" ht="25.5" x14ac:dyDescent="0.2">
      <c r="A684" s="67" t="s">
        <v>206</v>
      </c>
      <c r="B684" s="67"/>
      <c r="C684" s="68" t="s">
        <v>585</v>
      </c>
      <c r="D684" s="67" t="s">
        <v>50</v>
      </c>
      <c r="E684" s="62">
        <v>0</v>
      </c>
      <c r="F684" s="62">
        <v>50</v>
      </c>
    </row>
    <row r="685" spans="1:6" s="72" customFormat="1" ht="25.5" x14ac:dyDescent="0.2">
      <c r="A685" s="67" t="s">
        <v>206</v>
      </c>
      <c r="B685" s="67"/>
      <c r="C685" s="68" t="s">
        <v>585</v>
      </c>
      <c r="D685" s="67" t="s">
        <v>59</v>
      </c>
      <c r="E685" s="62">
        <v>0</v>
      </c>
      <c r="F685" s="62">
        <v>50</v>
      </c>
    </row>
    <row r="686" spans="1:6" s="72" customFormat="1" ht="25.5" x14ac:dyDescent="0.2">
      <c r="A686" s="67" t="s">
        <v>206</v>
      </c>
      <c r="B686" s="67"/>
      <c r="C686" s="68" t="s">
        <v>585</v>
      </c>
      <c r="D686" s="67" t="s">
        <v>62</v>
      </c>
      <c r="E686" s="62">
        <v>0</v>
      </c>
      <c r="F686" s="62">
        <v>50</v>
      </c>
    </row>
    <row r="687" spans="1:6" s="72" customFormat="1" ht="25.5" x14ac:dyDescent="0.2">
      <c r="A687" s="67" t="s">
        <v>206</v>
      </c>
      <c r="B687" s="67"/>
      <c r="C687" s="68" t="s">
        <v>585</v>
      </c>
      <c r="D687" s="67" t="s">
        <v>70</v>
      </c>
      <c r="E687" s="62">
        <v>0</v>
      </c>
      <c r="F687" s="62">
        <v>50</v>
      </c>
    </row>
    <row r="688" spans="1:6" ht="25.5" x14ac:dyDescent="0.2">
      <c r="A688" s="107">
        <f>+SUBTOTAL(103,$B$7:B688)</f>
        <v>406</v>
      </c>
      <c r="B688" s="107" t="s">
        <v>1083</v>
      </c>
      <c r="C688" s="108" t="s">
        <v>586</v>
      </c>
      <c r="D688" s="107">
        <v>0</v>
      </c>
      <c r="E688" s="109">
        <v>0</v>
      </c>
      <c r="F688" s="109">
        <v>0</v>
      </c>
    </row>
    <row r="689" spans="1:6" s="72" customFormat="1" ht="25.5" x14ac:dyDescent="0.2">
      <c r="A689" s="67" t="s">
        <v>206</v>
      </c>
      <c r="B689" s="67"/>
      <c r="C689" s="68" t="s">
        <v>120</v>
      </c>
      <c r="D689" s="67" t="s">
        <v>53</v>
      </c>
      <c r="E689" s="62">
        <v>0</v>
      </c>
      <c r="F689" s="62">
        <v>60</v>
      </c>
    </row>
    <row r="690" spans="1:6" s="72" customFormat="1" ht="25.5" x14ac:dyDescent="0.2">
      <c r="A690" s="67" t="s">
        <v>206</v>
      </c>
      <c r="B690" s="67"/>
      <c r="C690" s="68" t="s">
        <v>120</v>
      </c>
      <c r="D690" s="67" t="s">
        <v>48</v>
      </c>
      <c r="E690" s="62">
        <v>0</v>
      </c>
      <c r="F690" s="62">
        <v>50</v>
      </c>
    </row>
    <row r="691" spans="1:6" s="72" customFormat="1" ht="25.5" x14ac:dyDescent="0.2">
      <c r="A691" s="67" t="s">
        <v>206</v>
      </c>
      <c r="B691" s="67"/>
      <c r="C691" s="68" t="s">
        <v>120</v>
      </c>
      <c r="D691" s="67" t="s">
        <v>49</v>
      </c>
      <c r="E691" s="62">
        <v>0</v>
      </c>
      <c r="F691" s="62">
        <v>40</v>
      </c>
    </row>
    <row r="692" spans="1:6" s="72" customFormat="1" ht="25.5" x14ac:dyDescent="0.2">
      <c r="A692" s="67" t="s">
        <v>206</v>
      </c>
      <c r="B692" s="67"/>
      <c r="C692" s="68" t="s">
        <v>120</v>
      </c>
      <c r="D692" s="67" t="s">
        <v>52</v>
      </c>
      <c r="E692" s="62">
        <v>0</v>
      </c>
      <c r="F692" s="62">
        <v>60</v>
      </c>
    </row>
    <row r="693" spans="1:6" s="72" customFormat="1" ht="25.5" x14ac:dyDescent="0.2">
      <c r="A693" s="67" t="s">
        <v>206</v>
      </c>
      <c r="B693" s="67"/>
      <c r="C693" s="68" t="s">
        <v>120</v>
      </c>
      <c r="D693" s="67" t="s">
        <v>47</v>
      </c>
      <c r="E693" s="62">
        <v>0</v>
      </c>
      <c r="F693" s="62">
        <v>50</v>
      </c>
    </row>
    <row r="694" spans="1:6" s="72" customFormat="1" ht="25.5" x14ac:dyDescent="0.2">
      <c r="A694" s="67" t="s">
        <v>206</v>
      </c>
      <c r="B694" s="67"/>
      <c r="C694" s="68" t="s">
        <v>120</v>
      </c>
      <c r="D694" s="67" t="s">
        <v>50</v>
      </c>
      <c r="E694" s="62">
        <v>0</v>
      </c>
      <c r="F694" s="62">
        <v>85</v>
      </c>
    </row>
    <row r="695" spans="1:6" s="72" customFormat="1" ht="25.5" x14ac:dyDescent="0.2">
      <c r="A695" s="67" t="s">
        <v>206</v>
      </c>
      <c r="B695" s="67"/>
      <c r="C695" s="68" t="s">
        <v>120</v>
      </c>
      <c r="D695" s="67" t="s">
        <v>59</v>
      </c>
      <c r="E695" s="62">
        <v>0</v>
      </c>
      <c r="F695" s="62">
        <v>35</v>
      </c>
    </row>
    <row r="696" spans="1:6" s="72" customFormat="1" ht="25.5" x14ac:dyDescent="0.2">
      <c r="A696" s="67" t="s">
        <v>206</v>
      </c>
      <c r="B696" s="67"/>
      <c r="C696" s="68" t="s">
        <v>120</v>
      </c>
      <c r="D696" s="67" t="s">
        <v>62</v>
      </c>
      <c r="E696" s="62">
        <v>0</v>
      </c>
      <c r="F696" s="62">
        <v>86</v>
      </c>
    </row>
    <row r="697" spans="1:6" s="72" customFormat="1" ht="25.5" x14ac:dyDescent="0.2">
      <c r="A697" s="67" t="s">
        <v>206</v>
      </c>
      <c r="B697" s="67"/>
      <c r="C697" s="68" t="s">
        <v>120</v>
      </c>
      <c r="D697" s="67" t="s">
        <v>70</v>
      </c>
      <c r="E697" s="62">
        <v>0</v>
      </c>
      <c r="F697" s="62">
        <v>70</v>
      </c>
    </row>
    <row r="698" spans="1:6" x14ac:dyDescent="0.2">
      <c r="A698" s="107">
        <f>+SUBTOTAL(103,$B$7:B698)</f>
        <v>407</v>
      </c>
      <c r="B698" s="107" t="s">
        <v>1083</v>
      </c>
      <c r="C698" s="108" t="s">
        <v>587</v>
      </c>
      <c r="D698" s="107">
        <v>0</v>
      </c>
      <c r="E698" s="109">
        <v>0</v>
      </c>
      <c r="F698" s="109">
        <v>0</v>
      </c>
    </row>
    <row r="699" spans="1:6" s="72" customFormat="1" ht="25.5" x14ac:dyDescent="0.2">
      <c r="A699" s="67" t="s">
        <v>206</v>
      </c>
      <c r="B699" s="67"/>
      <c r="C699" s="68" t="s">
        <v>122</v>
      </c>
      <c r="D699" s="67" t="s">
        <v>53</v>
      </c>
      <c r="E699" s="62">
        <v>0</v>
      </c>
      <c r="F699" s="62">
        <v>2</v>
      </c>
    </row>
    <row r="700" spans="1:6" s="72" customFormat="1" ht="25.5" x14ac:dyDescent="0.2">
      <c r="A700" s="67" t="s">
        <v>206</v>
      </c>
      <c r="B700" s="67"/>
      <c r="C700" s="68" t="s">
        <v>122</v>
      </c>
      <c r="D700" s="67" t="s">
        <v>48</v>
      </c>
      <c r="E700" s="62">
        <v>0</v>
      </c>
      <c r="F700" s="62">
        <v>1</v>
      </c>
    </row>
    <row r="701" spans="1:6" s="72" customFormat="1" ht="25.5" x14ac:dyDescent="0.2">
      <c r="A701" s="67" t="s">
        <v>206</v>
      </c>
      <c r="B701" s="67"/>
      <c r="C701" s="68" t="s">
        <v>122</v>
      </c>
      <c r="D701" s="67" t="s">
        <v>52</v>
      </c>
      <c r="E701" s="62">
        <v>0</v>
      </c>
      <c r="F701" s="62">
        <v>1</v>
      </c>
    </row>
    <row r="702" spans="1:6" s="72" customFormat="1" ht="25.5" x14ac:dyDescent="0.2">
      <c r="A702" s="67" t="s">
        <v>206</v>
      </c>
      <c r="B702" s="67"/>
      <c r="C702" s="68" t="s">
        <v>122</v>
      </c>
      <c r="D702" s="67" t="s">
        <v>47</v>
      </c>
      <c r="E702" s="62">
        <v>0</v>
      </c>
      <c r="F702" s="62">
        <v>1</v>
      </c>
    </row>
    <row r="703" spans="1:6" s="72" customFormat="1" ht="25.5" x14ac:dyDescent="0.2">
      <c r="A703" s="67" t="s">
        <v>206</v>
      </c>
      <c r="B703" s="67"/>
      <c r="C703" s="68" t="s">
        <v>122</v>
      </c>
      <c r="D703" s="67" t="s">
        <v>59</v>
      </c>
      <c r="E703" s="62">
        <v>0</v>
      </c>
      <c r="F703" s="62">
        <v>1</v>
      </c>
    </row>
    <row r="704" spans="1:6" s="72" customFormat="1" ht="25.5" x14ac:dyDescent="0.2">
      <c r="A704" s="67" t="s">
        <v>206</v>
      </c>
      <c r="B704" s="67"/>
      <c r="C704" s="68" t="s">
        <v>122</v>
      </c>
      <c r="D704" s="67" t="s">
        <v>62</v>
      </c>
      <c r="E704" s="62">
        <v>0</v>
      </c>
      <c r="F704" s="62">
        <v>1</v>
      </c>
    </row>
    <row r="705" spans="1:6" s="113" customFormat="1" ht="25.5" x14ac:dyDescent="0.2">
      <c r="A705" s="366" t="s">
        <v>163</v>
      </c>
      <c r="B705" s="366"/>
      <c r="C705" s="100" t="s">
        <v>588</v>
      </c>
      <c r="D705" s="366">
        <v>0</v>
      </c>
      <c r="E705" s="101">
        <v>0</v>
      </c>
      <c r="F705" s="101">
        <v>0</v>
      </c>
    </row>
    <row r="706" spans="1:6" ht="25.5" x14ac:dyDescent="0.2">
      <c r="A706" s="107">
        <f>+SUBTOTAL(103,$B$7:B706)</f>
        <v>408</v>
      </c>
      <c r="B706" s="107" t="s">
        <v>1083</v>
      </c>
      <c r="C706" s="108" t="s">
        <v>589</v>
      </c>
      <c r="D706" s="107" t="s">
        <v>70</v>
      </c>
      <c r="E706" s="109">
        <v>0</v>
      </c>
      <c r="F706" s="109">
        <v>18.760000000000002</v>
      </c>
    </row>
    <row r="707" spans="1:6" ht="51" x14ac:dyDescent="0.2">
      <c r="A707" s="107">
        <f>+SUBTOTAL(103,$B$7:B707)</f>
        <v>409</v>
      </c>
      <c r="B707" s="107" t="s">
        <v>1083</v>
      </c>
      <c r="C707" s="108" t="s">
        <v>590</v>
      </c>
      <c r="D707" s="107" t="s">
        <v>70</v>
      </c>
      <c r="E707" s="109">
        <v>0</v>
      </c>
      <c r="F707" s="109">
        <v>8.9700000000000006</v>
      </c>
    </row>
    <row r="708" spans="1:6" ht="38.25" x14ac:dyDescent="0.2">
      <c r="A708" s="107">
        <f>+SUBTOTAL(103,$B$7:B708)</f>
        <v>410</v>
      </c>
      <c r="B708" s="107" t="s">
        <v>1083</v>
      </c>
      <c r="C708" s="108" t="s">
        <v>126</v>
      </c>
      <c r="D708" s="107" t="s">
        <v>70</v>
      </c>
      <c r="E708" s="109">
        <v>0</v>
      </c>
      <c r="F708" s="109">
        <v>6.6</v>
      </c>
    </row>
    <row r="709" spans="1:6" ht="25.5" x14ac:dyDescent="0.2">
      <c r="A709" s="107">
        <f>+SUBTOTAL(103,$B$7:B709)</f>
        <v>411</v>
      </c>
      <c r="B709" s="107">
        <v>1</v>
      </c>
      <c r="C709" s="108" t="s">
        <v>123</v>
      </c>
      <c r="D709" s="107"/>
      <c r="E709" s="109"/>
      <c r="F709" s="109"/>
    </row>
    <row r="710" spans="1:6" s="71" customFormat="1" ht="25.5" x14ac:dyDescent="0.2">
      <c r="A710" s="67" t="s">
        <v>206</v>
      </c>
      <c r="B710" s="67"/>
      <c r="C710" s="68" t="s">
        <v>123</v>
      </c>
      <c r="D710" s="67" t="s">
        <v>53</v>
      </c>
      <c r="E710" s="62">
        <v>0</v>
      </c>
      <c r="F710" s="62">
        <v>21.36</v>
      </c>
    </row>
    <row r="711" spans="1:6" s="71" customFormat="1" ht="25.5" x14ac:dyDescent="0.2">
      <c r="A711" s="67" t="s">
        <v>206</v>
      </c>
      <c r="B711" s="67"/>
      <c r="C711" s="68" t="s">
        <v>123</v>
      </c>
      <c r="D711" s="67" t="s">
        <v>48</v>
      </c>
      <c r="E711" s="62">
        <v>0</v>
      </c>
      <c r="F711" s="62">
        <v>22.02</v>
      </c>
    </row>
    <row r="712" spans="1:6" s="71" customFormat="1" ht="25.5" x14ac:dyDescent="0.2">
      <c r="A712" s="67" t="s">
        <v>206</v>
      </c>
      <c r="B712" s="67"/>
      <c r="C712" s="68" t="s">
        <v>123</v>
      </c>
      <c r="D712" s="67" t="s">
        <v>49</v>
      </c>
      <c r="E712" s="62">
        <v>0</v>
      </c>
      <c r="F712" s="62">
        <v>7.29</v>
      </c>
    </row>
    <row r="713" spans="1:6" s="71" customFormat="1" ht="25.5" x14ac:dyDescent="0.2">
      <c r="A713" s="67" t="s">
        <v>206</v>
      </c>
      <c r="B713" s="67"/>
      <c r="C713" s="68" t="s">
        <v>123</v>
      </c>
      <c r="D713" s="67" t="s">
        <v>52</v>
      </c>
      <c r="E713" s="62">
        <v>0</v>
      </c>
      <c r="F713" s="62">
        <v>28.5</v>
      </c>
    </row>
    <row r="714" spans="1:6" s="71" customFormat="1" ht="25.5" x14ac:dyDescent="0.2">
      <c r="A714" s="67" t="s">
        <v>206</v>
      </c>
      <c r="B714" s="67"/>
      <c r="C714" s="68" t="s">
        <v>123</v>
      </c>
      <c r="D714" s="67" t="s">
        <v>47</v>
      </c>
      <c r="E714" s="62">
        <v>0</v>
      </c>
      <c r="F714" s="62">
        <v>18.989999999999998</v>
      </c>
    </row>
    <row r="715" spans="1:6" s="71" customFormat="1" ht="25.5" x14ac:dyDescent="0.2">
      <c r="A715" s="67" t="s">
        <v>206</v>
      </c>
      <c r="B715" s="67"/>
      <c r="C715" s="81" t="s">
        <v>123</v>
      </c>
      <c r="D715" s="67" t="s">
        <v>50</v>
      </c>
      <c r="E715" s="62">
        <v>0</v>
      </c>
      <c r="F715" s="62">
        <v>31.8</v>
      </c>
    </row>
    <row r="716" spans="1:6" s="71" customFormat="1" ht="25.5" x14ac:dyDescent="0.2">
      <c r="A716" s="67" t="s">
        <v>206</v>
      </c>
      <c r="B716" s="67"/>
      <c r="C716" s="81" t="s">
        <v>123</v>
      </c>
      <c r="D716" s="67" t="s">
        <v>59</v>
      </c>
      <c r="E716" s="62">
        <v>0</v>
      </c>
      <c r="F716" s="62">
        <v>19.36</v>
      </c>
    </row>
    <row r="717" spans="1:6" s="71" customFormat="1" ht="25.5" x14ac:dyDescent="0.2">
      <c r="A717" s="67" t="s">
        <v>206</v>
      </c>
      <c r="B717" s="67"/>
      <c r="C717" s="81" t="s">
        <v>123</v>
      </c>
      <c r="D717" s="67" t="s">
        <v>62</v>
      </c>
      <c r="E717" s="62">
        <v>0</v>
      </c>
      <c r="F717" s="62">
        <v>25</v>
      </c>
    </row>
    <row r="718" spans="1:6" s="71" customFormat="1" ht="25.5" x14ac:dyDescent="0.2">
      <c r="A718" s="67" t="s">
        <v>206</v>
      </c>
      <c r="B718" s="67"/>
      <c r="C718" s="81" t="s">
        <v>123</v>
      </c>
      <c r="D718" s="67" t="s">
        <v>70</v>
      </c>
      <c r="E718" s="62">
        <v>0</v>
      </c>
      <c r="F718" s="62">
        <v>52</v>
      </c>
    </row>
  </sheetData>
  <mergeCells count="6">
    <mergeCell ref="F4:F5"/>
    <mergeCell ref="A2:F2"/>
    <mergeCell ref="A4:A5"/>
    <mergeCell ref="C4:C5"/>
    <mergeCell ref="D4:D5"/>
    <mergeCell ref="E4:E5"/>
  </mergeCell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4"/>
  <sheetViews>
    <sheetView tabSelected="1" topLeftCell="A20" workbookViewId="0">
      <selection activeCell="K25" sqref="K25"/>
    </sheetView>
  </sheetViews>
  <sheetFormatPr defaultRowHeight="12.75" x14ac:dyDescent="0.2"/>
  <cols>
    <col min="1" max="1" width="5.85546875" style="93" customWidth="1"/>
    <col min="2" max="2" width="4.42578125" style="93" hidden="1" customWidth="1"/>
    <col min="3" max="3" width="36.28515625" style="93" customWidth="1"/>
    <col min="4" max="4" width="12.140625" style="96" customWidth="1"/>
    <col min="5" max="5" width="11" style="298" customWidth="1"/>
    <col min="6" max="6" width="16.28515625" style="298" customWidth="1"/>
    <col min="7" max="7" width="9.140625" style="93"/>
    <col min="8" max="8" width="33.7109375" style="93" customWidth="1"/>
    <col min="9" max="16384" width="9.140625" style="93"/>
  </cols>
  <sheetData>
    <row r="2" spans="1:6" ht="66.75" customHeight="1" x14ac:dyDescent="0.2">
      <c r="A2" s="424" t="s">
        <v>2115</v>
      </c>
      <c r="B2" s="424"/>
      <c r="C2" s="424"/>
      <c r="D2" s="424"/>
      <c r="E2" s="424"/>
      <c r="F2" s="424"/>
    </row>
    <row r="4" spans="1:6" ht="12.75" customHeight="1" x14ac:dyDescent="0.2">
      <c r="A4" s="417" t="s">
        <v>0</v>
      </c>
      <c r="B4" s="396"/>
      <c r="C4" s="417" t="s">
        <v>38</v>
      </c>
      <c r="D4" s="417" t="s">
        <v>43</v>
      </c>
      <c r="E4" s="450" t="s">
        <v>41</v>
      </c>
      <c r="F4" s="450" t="s">
        <v>40</v>
      </c>
    </row>
    <row r="5" spans="1:6" ht="38.25" customHeight="1" x14ac:dyDescent="0.2">
      <c r="A5" s="417"/>
      <c r="B5" s="396"/>
      <c r="C5" s="417"/>
      <c r="D5" s="417"/>
      <c r="E5" s="450"/>
      <c r="F5" s="450"/>
    </row>
    <row r="6" spans="1:6" ht="38.25" x14ac:dyDescent="0.2">
      <c r="A6" s="396" t="s">
        <v>195</v>
      </c>
      <c r="B6" s="396"/>
      <c r="C6" s="100" t="s">
        <v>1882</v>
      </c>
      <c r="D6" s="396"/>
      <c r="E6" s="101"/>
      <c r="F6" s="101"/>
    </row>
    <row r="7" spans="1:6" ht="25.5" x14ac:dyDescent="0.2">
      <c r="A7" s="107">
        <f>+SUBTOTAL(103,$B$7:B7)</f>
        <v>1</v>
      </c>
      <c r="B7" s="107" t="s">
        <v>1083</v>
      </c>
      <c r="C7" s="108" t="s">
        <v>77</v>
      </c>
      <c r="D7" s="107" t="s">
        <v>1022</v>
      </c>
      <c r="E7" s="109"/>
      <c r="F7" s="109">
        <v>7.4</v>
      </c>
    </row>
    <row r="8" spans="1:6" s="72" customFormat="1" ht="25.5" x14ac:dyDescent="0.2">
      <c r="A8" s="107">
        <f>+SUBTOTAL(103,$B$7:B8)</f>
        <v>2</v>
      </c>
      <c r="B8" s="107">
        <v>1</v>
      </c>
      <c r="C8" s="108" t="s">
        <v>1052</v>
      </c>
      <c r="D8" s="107"/>
      <c r="E8" s="109"/>
      <c r="F8" s="109"/>
    </row>
    <row r="9" spans="1:6" s="72" customFormat="1" x14ac:dyDescent="0.2">
      <c r="A9" s="67" t="s">
        <v>206</v>
      </c>
      <c r="B9" s="67"/>
      <c r="C9" s="68" t="s">
        <v>136</v>
      </c>
      <c r="D9" s="67" t="s">
        <v>53</v>
      </c>
      <c r="E9" s="62"/>
      <c r="F9" s="62">
        <v>8.6300000000000008</v>
      </c>
    </row>
    <row r="10" spans="1:6" ht="38.25" x14ac:dyDescent="0.2">
      <c r="A10" s="107">
        <f>+SUBTOTAL(103,$B$7:B10)</f>
        <v>3</v>
      </c>
      <c r="B10" s="107" t="s">
        <v>1083</v>
      </c>
      <c r="C10" s="108" t="s">
        <v>54</v>
      </c>
      <c r="D10" s="107" t="s">
        <v>1022</v>
      </c>
      <c r="E10" s="109"/>
      <c r="F10" s="109">
        <v>6.4</v>
      </c>
    </row>
    <row r="11" spans="1:6" ht="25.5" x14ac:dyDescent="0.2">
      <c r="A11" s="107">
        <f>+SUBTOTAL(103,$B$7:B11)</f>
        <v>4</v>
      </c>
      <c r="B11" s="107" t="s">
        <v>1083</v>
      </c>
      <c r="C11" s="108" t="s">
        <v>199</v>
      </c>
      <c r="D11" s="107" t="s">
        <v>53</v>
      </c>
      <c r="E11" s="109"/>
      <c r="F11" s="109">
        <v>150</v>
      </c>
    </row>
    <row r="12" spans="1:6" s="113" customFormat="1" x14ac:dyDescent="0.2">
      <c r="A12" s="107">
        <f>+SUBTOTAL(103,$B$7:B12)</f>
        <v>5</v>
      </c>
      <c r="B12" s="107" t="s">
        <v>1083</v>
      </c>
      <c r="C12" s="108" t="s">
        <v>196</v>
      </c>
      <c r="D12" s="107" t="s">
        <v>53</v>
      </c>
      <c r="E12" s="109">
        <v>13.11</v>
      </c>
      <c r="F12" s="109">
        <v>286.89</v>
      </c>
    </row>
    <row r="13" spans="1:6" ht="25.5" customHeight="1" x14ac:dyDescent="0.2">
      <c r="A13" s="107">
        <f>+SUBTOTAL(103,$B$7:B13)</f>
        <v>6</v>
      </c>
      <c r="B13" s="107" t="s">
        <v>1083</v>
      </c>
      <c r="C13" s="108" t="s">
        <v>137</v>
      </c>
      <c r="D13" s="107" t="s">
        <v>53</v>
      </c>
      <c r="E13" s="109"/>
      <c r="F13" s="109">
        <v>1.1100000000000001</v>
      </c>
    </row>
    <row r="14" spans="1:6" s="113" customFormat="1" x14ac:dyDescent="0.2">
      <c r="A14" s="396" t="s">
        <v>221</v>
      </c>
      <c r="B14" s="396"/>
      <c r="C14" s="100" t="s">
        <v>222</v>
      </c>
      <c r="D14" s="396"/>
      <c r="E14" s="101"/>
      <c r="F14" s="101"/>
    </row>
    <row r="15" spans="1:6" x14ac:dyDescent="0.2">
      <c r="A15" s="107">
        <f>+SUBTOTAL(103,$B$7:B15)</f>
        <v>7</v>
      </c>
      <c r="B15" s="107" t="s">
        <v>1083</v>
      </c>
      <c r="C15" s="108" t="s">
        <v>655</v>
      </c>
      <c r="D15" s="107" t="s">
        <v>53</v>
      </c>
      <c r="E15" s="109"/>
      <c r="F15" s="109">
        <v>0.56000000000000005</v>
      </c>
    </row>
    <row r="16" spans="1:6" ht="25.5" x14ac:dyDescent="0.2">
      <c r="A16" s="107">
        <f>+SUBTOTAL(103,$B$7:B16)</f>
        <v>8</v>
      </c>
      <c r="B16" s="107">
        <v>1</v>
      </c>
      <c r="C16" s="108" t="s">
        <v>1015</v>
      </c>
      <c r="D16" s="107" t="s">
        <v>1016</v>
      </c>
      <c r="E16" s="109"/>
      <c r="F16" s="109">
        <v>1.83</v>
      </c>
    </row>
    <row r="17" spans="1:8" ht="25.5" x14ac:dyDescent="0.2">
      <c r="A17" s="107">
        <f>+SUBTOTAL(103,$B$7:B17)</f>
        <v>9</v>
      </c>
      <c r="B17" s="107" t="s">
        <v>1083</v>
      </c>
      <c r="C17" s="108" t="s">
        <v>2013</v>
      </c>
      <c r="D17" s="107" t="s">
        <v>53</v>
      </c>
      <c r="E17" s="109"/>
      <c r="F17" s="109">
        <v>0.26</v>
      </c>
    </row>
    <row r="18" spans="1:8" ht="25.5" x14ac:dyDescent="0.2">
      <c r="A18" s="107">
        <f>+SUBTOTAL(103,$B$7:B18)</f>
        <v>10</v>
      </c>
      <c r="B18" s="107">
        <v>1</v>
      </c>
      <c r="C18" s="108" t="s">
        <v>273</v>
      </c>
      <c r="D18" s="107"/>
      <c r="E18" s="109"/>
      <c r="F18" s="109"/>
    </row>
    <row r="19" spans="1:8" s="72" customFormat="1" ht="25.5" x14ac:dyDescent="0.2">
      <c r="A19" s="67" t="s">
        <v>206</v>
      </c>
      <c r="B19" s="67"/>
      <c r="C19" s="68" t="s">
        <v>273</v>
      </c>
      <c r="D19" s="67" t="s">
        <v>53</v>
      </c>
      <c r="E19" s="62"/>
      <c r="F19" s="62">
        <v>6.22</v>
      </c>
    </row>
    <row r="20" spans="1:8" x14ac:dyDescent="0.2">
      <c r="A20" s="107">
        <f>+SUBTOTAL(103,$B$7:B20)</f>
        <v>11</v>
      </c>
      <c r="B20" s="107" t="s">
        <v>1083</v>
      </c>
      <c r="C20" s="108" t="s">
        <v>275</v>
      </c>
      <c r="D20" s="107" t="s">
        <v>53</v>
      </c>
      <c r="E20" s="109"/>
      <c r="F20" s="109">
        <v>0.53</v>
      </c>
    </row>
    <row r="21" spans="1:8" x14ac:dyDescent="0.2">
      <c r="A21" s="107">
        <f>+SUBTOTAL(103,$B$7:B21)</f>
        <v>12</v>
      </c>
      <c r="B21" s="107" t="s">
        <v>1083</v>
      </c>
      <c r="C21" s="108" t="s">
        <v>276</v>
      </c>
      <c r="D21" s="107" t="s">
        <v>53</v>
      </c>
      <c r="E21" s="109"/>
      <c r="F21" s="109">
        <v>7.85</v>
      </c>
    </row>
    <row r="22" spans="1:8" ht="25.5" x14ac:dyDescent="0.2">
      <c r="A22" s="107">
        <f>+SUBTOTAL(103,$B$7:B22)</f>
        <v>13</v>
      </c>
      <c r="B22" s="107">
        <v>2</v>
      </c>
      <c r="C22" s="108" t="s">
        <v>110</v>
      </c>
      <c r="D22" s="107"/>
      <c r="E22" s="109"/>
      <c r="F22" s="109"/>
    </row>
    <row r="23" spans="1:8" s="72" customFormat="1" ht="25.5" x14ac:dyDescent="0.2">
      <c r="A23" s="67" t="s">
        <v>206</v>
      </c>
      <c r="B23" s="67"/>
      <c r="C23" s="68" t="s">
        <v>110</v>
      </c>
      <c r="D23" s="67" t="s">
        <v>53</v>
      </c>
      <c r="E23" s="62"/>
      <c r="F23" s="62">
        <v>6</v>
      </c>
    </row>
    <row r="24" spans="1:8" ht="25.5" x14ac:dyDescent="0.2">
      <c r="A24" s="107">
        <f>+SUBTOTAL(103,$B$7:B24)</f>
        <v>14</v>
      </c>
      <c r="B24" s="107" t="s">
        <v>1083</v>
      </c>
      <c r="C24" s="108" t="s">
        <v>292</v>
      </c>
      <c r="D24" s="107" t="s">
        <v>53</v>
      </c>
      <c r="E24" s="109"/>
      <c r="F24" s="109">
        <v>0.05</v>
      </c>
    </row>
    <row r="25" spans="1:8" ht="25.5" x14ac:dyDescent="0.2">
      <c r="A25" s="107">
        <f>+SUBTOTAL(103,$B$7:B25)</f>
        <v>15</v>
      </c>
      <c r="B25" s="107" t="s">
        <v>1083</v>
      </c>
      <c r="C25" s="108" t="s">
        <v>293</v>
      </c>
      <c r="D25" s="107" t="s">
        <v>53</v>
      </c>
      <c r="E25" s="109"/>
      <c r="F25" s="109">
        <v>0.08</v>
      </c>
      <c r="H25" s="298"/>
    </row>
    <row r="26" spans="1:8" ht="25.5" x14ac:dyDescent="0.2">
      <c r="A26" s="107">
        <f>+SUBTOTAL(103,$B$7:B26)</f>
        <v>16</v>
      </c>
      <c r="B26" s="107" t="s">
        <v>1083</v>
      </c>
      <c r="C26" s="108" t="s">
        <v>147</v>
      </c>
      <c r="D26" s="107" t="s">
        <v>53</v>
      </c>
      <c r="E26" s="109"/>
      <c r="F26" s="109">
        <v>0.16</v>
      </c>
      <c r="H26" s="298"/>
    </row>
    <row r="27" spans="1:8" ht="38.25" x14ac:dyDescent="0.2">
      <c r="A27" s="107">
        <f>+SUBTOTAL(103,$B$7:B27)</f>
        <v>17</v>
      </c>
      <c r="B27" s="107" t="s">
        <v>1083</v>
      </c>
      <c r="C27" s="108" t="s">
        <v>1961</v>
      </c>
      <c r="D27" s="107" t="s">
        <v>53</v>
      </c>
      <c r="E27" s="109"/>
      <c r="F27" s="109">
        <v>0.2</v>
      </c>
      <c r="H27" s="298"/>
    </row>
    <row r="28" spans="1:8" ht="25.5" x14ac:dyDescent="0.2">
      <c r="A28" s="107">
        <f>+SUBTOTAL(103,$B$7:B28)</f>
        <v>18</v>
      </c>
      <c r="B28" s="107" t="s">
        <v>1083</v>
      </c>
      <c r="C28" s="108" t="s">
        <v>55</v>
      </c>
      <c r="D28" s="107" t="s">
        <v>53</v>
      </c>
      <c r="E28" s="109"/>
      <c r="F28" s="109">
        <v>0.3</v>
      </c>
      <c r="H28" s="298"/>
    </row>
    <row r="29" spans="1:8" ht="25.5" x14ac:dyDescent="0.2">
      <c r="A29" s="107">
        <f>+SUBTOTAL(103,$B$7:B29)</f>
        <v>19</v>
      </c>
      <c r="B29" s="107">
        <v>1</v>
      </c>
      <c r="C29" s="108" t="s">
        <v>441</v>
      </c>
      <c r="D29" s="107"/>
      <c r="E29" s="109"/>
      <c r="F29" s="109"/>
      <c r="H29" s="298"/>
    </row>
    <row r="30" spans="1:8" s="72" customFormat="1" ht="25.5" x14ac:dyDescent="0.2">
      <c r="A30" s="67" t="s">
        <v>206</v>
      </c>
      <c r="B30" s="67"/>
      <c r="C30" s="68" t="s">
        <v>441</v>
      </c>
      <c r="D30" s="67" t="s">
        <v>53</v>
      </c>
      <c r="E30" s="62"/>
      <c r="F30" s="62">
        <v>5</v>
      </c>
    </row>
    <row r="31" spans="1:8" x14ac:dyDescent="0.2">
      <c r="A31" s="107">
        <f>+SUBTOTAL(103,$B$7:B31)</f>
        <v>20</v>
      </c>
      <c r="B31" s="107">
        <v>1</v>
      </c>
      <c r="C31" s="108" t="s">
        <v>472</v>
      </c>
      <c r="D31" s="107"/>
      <c r="E31" s="109"/>
      <c r="F31" s="109"/>
    </row>
    <row r="32" spans="1:8" s="72" customFormat="1" x14ac:dyDescent="0.2">
      <c r="A32" s="67" t="s">
        <v>206</v>
      </c>
      <c r="B32" s="67"/>
      <c r="C32" s="68" t="s">
        <v>472</v>
      </c>
      <c r="D32" s="67" t="s">
        <v>53</v>
      </c>
      <c r="E32" s="62"/>
      <c r="F32" s="62">
        <v>7</v>
      </c>
    </row>
    <row r="33" spans="1:6" ht="25.5" x14ac:dyDescent="0.2">
      <c r="A33" s="107">
        <f>+SUBTOTAL(103,$B$7:B33)</f>
        <v>21</v>
      </c>
      <c r="B33" s="107">
        <v>1</v>
      </c>
      <c r="C33" s="108" t="s">
        <v>477</v>
      </c>
      <c r="D33" s="107"/>
      <c r="E33" s="109"/>
      <c r="F33" s="109"/>
    </row>
    <row r="34" spans="1:6" s="72" customFormat="1" ht="25.5" x14ac:dyDescent="0.2">
      <c r="A34" s="67" t="s">
        <v>206</v>
      </c>
      <c r="B34" s="67"/>
      <c r="C34" s="68" t="s">
        <v>477</v>
      </c>
      <c r="D34" s="67" t="s">
        <v>53</v>
      </c>
      <c r="E34" s="62">
        <v>0</v>
      </c>
      <c r="F34" s="62">
        <v>1</v>
      </c>
    </row>
    <row r="35" spans="1:6" ht="25.5" x14ac:dyDescent="0.2">
      <c r="A35" s="107">
        <f>+SUBTOTAL(103,$B$7:B35)</f>
        <v>22</v>
      </c>
      <c r="B35" s="107">
        <v>1</v>
      </c>
      <c r="C35" s="108" t="s">
        <v>2108</v>
      </c>
      <c r="D35" s="107"/>
      <c r="E35" s="109"/>
      <c r="F35" s="109"/>
    </row>
    <row r="36" spans="1:6" x14ac:dyDescent="0.2">
      <c r="A36" s="107">
        <f>+SUBTOTAL(103,$B$7:B36)</f>
        <v>23</v>
      </c>
      <c r="B36" s="107">
        <v>1</v>
      </c>
      <c r="C36" s="108" t="s">
        <v>489</v>
      </c>
      <c r="D36" s="107"/>
      <c r="E36" s="109"/>
      <c r="F36" s="109"/>
    </row>
    <row r="37" spans="1:6" s="72" customFormat="1" ht="25.5" x14ac:dyDescent="0.2">
      <c r="A37" s="67" t="s">
        <v>206</v>
      </c>
      <c r="B37" s="67"/>
      <c r="C37" s="68" t="s">
        <v>489</v>
      </c>
      <c r="D37" s="67" t="s">
        <v>53</v>
      </c>
      <c r="E37" s="62"/>
      <c r="F37" s="62">
        <v>1.5</v>
      </c>
    </row>
    <row r="38" spans="1:6" x14ac:dyDescent="0.2">
      <c r="A38" s="107">
        <f>+SUBTOTAL(103,$B$7:B38)</f>
        <v>24</v>
      </c>
      <c r="B38" s="107" t="s">
        <v>1083</v>
      </c>
      <c r="C38" s="108" t="s">
        <v>492</v>
      </c>
      <c r="D38" s="107" t="s">
        <v>53</v>
      </c>
      <c r="E38" s="109"/>
      <c r="F38" s="109">
        <v>1</v>
      </c>
    </row>
    <row r="39" spans="1:6" x14ac:dyDescent="0.2">
      <c r="A39" s="107">
        <f>+SUBTOTAL(103,$B$7:B39)</f>
        <v>25</v>
      </c>
      <c r="B39" s="107">
        <v>1</v>
      </c>
      <c r="C39" s="108" t="s">
        <v>1862</v>
      </c>
      <c r="D39" s="107"/>
      <c r="E39" s="109"/>
      <c r="F39" s="109"/>
    </row>
    <row r="40" spans="1:6" s="72" customFormat="1" x14ac:dyDescent="0.2">
      <c r="A40" s="67" t="s">
        <v>206</v>
      </c>
      <c r="B40" s="67"/>
      <c r="C40" s="68" t="s">
        <v>495</v>
      </c>
      <c r="D40" s="67" t="s">
        <v>53</v>
      </c>
      <c r="E40" s="62"/>
      <c r="F40" s="62">
        <v>1</v>
      </c>
    </row>
    <row r="41" spans="1:6" ht="25.5" x14ac:dyDescent="0.2">
      <c r="A41" s="107">
        <f>+SUBTOTAL(103,$B$7:B41)</f>
        <v>26</v>
      </c>
      <c r="B41" s="107">
        <v>1</v>
      </c>
      <c r="C41" s="108" t="s">
        <v>506</v>
      </c>
      <c r="D41" s="107" t="s">
        <v>53</v>
      </c>
      <c r="E41" s="109"/>
      <c r="F41" s="109">
        <v>0.01</v>
      </c>
    </row>
    <row r="42" spans="1:6" ht="25.5" x14ac:dyDescent="0.2">
      <c r="A42" s="107">
        <f>+SUBTOTAL(103,$B$7:B42)</f>
        <v>27</v>
      </c>
      <c r="B42" s="107">
        <v>1</v>
      </c>
      <c r="C42" s="108" t="s">
        <v>507</v>
      </c>
      <c r="D42" s="107" t="s">
        <v>53</v>
      </c>
      <c r="E42" s="109"/>
      <c r="F42" s="109">
        <v>0.08</v>
      </c>
    </row>
    <row r="43" spans="1:6" x14ac:dyDescent="0.2">
      <c r="A43" s="107">
        <f>+SUBTOTAL(103,$B$7:B43)</f>
        <v>28</v>
      </c>
      <c r="B43" s="107">
        <v>1</v>
      </c>
      <c r="C43" s="108" t="s">
        <v>508</v>
      </c>
      <c r="D43" s="107" t="s">
        <v>53</v>
      </c>
      <c r="E43" s="109"/>
      <c r="F43" s="109">
        <v>0.45</v>
      </c>
    </row>
    <row r="44" spans="1:6" ht="25.5" x14ac:dyDescent="0.2">
      <c r="A44" s="107">
        <f>+SUBTOTAL(103,$B$7:B44)</f>
        <v>29</v>
      </c>
      <c r="B44" s="107">
        <v>1</v>
      </c>
      <c r="C44" s="108" t="s">
        <v>509</v>
      </c>
      <c r="D44" s="107" t="s">
        <v>53</v>
      </c>
      <c r="E44" s="109"/>
      <c r="F44" s="109">
        <v>0.87</v>
      </c>
    </row>
    <row r="45" spans="1:6" ht="25.5" x14ac:dyDescent="0.2">
      <c r="A45" s="107">
        <f>+SUBTOTAL(103,$B$7:B45)</f>
        <v>30</v>
      </c>
      <c r="B45" s="107">
        <v>1</v>
      </c>
      <c r="C45" s="108" t="s">
        <v>520</v>
      </c>
      <c r="D45" s="107"/>
      <c r="E45" s="109"/>
      <c r="F45" s="109"/>
    </row>
    <row r="46" spans="1:6" s="72" customFormat="1" ht="25.5" x14ac:dyDescent="0.2">
      <c r="A46" s="67" t="s">
        <v>206</v>
      </c>
      <c r="B46" s="67"/>
      <c r="C46" s="68" t="s">
        <v>520</v>
      </c>
      <c r="D46" s="67" t="s">
        <v>53</v>
      </c>
      <c r="E46" s="62"/>
      <c r="F46" s="62">
        <v>2</v>
      </c>
    </row>
    <row r="47" spans="1:6" ht="25.5" x14ac:dyDescent="0.2">
      <c r="A47" s="107">
        <f>+SUBTOTAL(103,$B$7:B47)</f>
        <v>31</v>
      </c>
      <c r="B47" s="107">
        <v>1</v>
      </c>
      <c r="C47" s="108" t="s">
        <v>530</v>
      </c>
      <c r="D47" s="107"/>
      <c r="E47" s="109"/>
      <c r="F47" s="109"/>
    </row>
    <row r="48" spans="1:6" s="72" customFormat="1" ht="25.5" x14ac:dyDescent="0.2">
      <c r="A48" s="67" t="s">
        <v>206</v>
      </c>
      <c r="B48" s="67"/>
      <c r="C48" s="68" t="s">
        <v>530</v>
      </c>
      <c r="D48" s="67" t="s">
        <v>53</v>
      </c>
      <c r="E48" s="62"/>
      <c r="F48" s="62">
        <v>1</v>
      </c>
    </row>
    <row r="49" spans="1:6" x14ac:dyDescent="0.2">
      <c r="A49" s="107">
        <f>+SUBTOTAL(103,$B$7:B49)</f>
        <v>32</v>
      </c>
      <c r="B49" s="107" t="s">
        <v>1083</v>
      </c>
      <c r="C49" s="108" t="s">
        <v>1941</v>
      </c>
      <c r="D49" s="107"/>
      <c r="E49" s="109"/>
      <c r="F49" s="109"/>
    </row>
    <row r="50" spans="1:6" s="72" customFormat="1" x14ac:dyDescent="0.2">
      <c r="A50" s="67" t="s">
        <v>206</v>
      </c>
      <c r="B50" s="67"/>
      <c r="C50" s="68" t="s">
        <v>1941</v>
      </c>
      <c r="D50" s="67" t="s">
        <v>53</v>
      </c>
      <c r="E50" s="62"/>
      <c r="F50" s="62">
        <v>0.5</v>
      </c>
    </row>
    <row r="51" spans="1:6" ht="25.5" x14ac:dyDescent="0.2">
      <c r="A51" s="107">
        <f>+SUBTOTAL(103,$B$7:B51)</f>
        <v>33</v>
      </c>
      <c r="B51" s="107" t="s">
        <v>1083</v>
      </c>
      <c r="C51" s="108" t="s">
        <v>550</v>
      </c>
      <c r="D51" s="107"/>
      <c r="E51" s="109"/>
      <c r="F51" s="109"/>
    </row>
    <row r="52" spans="1:6" s="72" customFormat="1" ht="25.5" x14ac:dyDescent="0.2">
      <c r="A52" s="67" t="s">
        <v>206</v>
      </c>
      <c r="B52" s="67"/>
      <c r="C52" s="68" t="s">
        <v>550</v>
      </c>
      <c r="D52" s="67" t="s">
        <v>53</v>
      </c>
      <c r="E52" s="62"/>
      <c r="F52" s="62">
        <v>0.2</v>
      </c>
    </row>
    <row r="53" spans="1:6" s="113" customFormat="1" ht="25.5" x14ac:dyDescent="0.2">
      <c r="A53" s="107">
        <f>+SUBTOTAL(103,$B$7:B53)</f>
        <v>34</v>
      </c>
      <c r="B53" s="107">
        <v>1</v>
      </c>
      <c r="C53" s="108" t="s">
        <v>552</v>
      </c>
      <c r="D53" s="396"/>
      <c r="E53" s="101"/>
      <c r="F53" s="101"/>
    </row>
    <row r="54" spans="1:6" s="72" customFormat="1" ht="25.5" x14ac:dyDescent="0.2">
      <c r="A54" s="67" t="s">
        <v>206</v>
      </c>
      <c r="B54" s="67"/>
      <c r="C54" s="68" t="s">
        <v>552</v>
      </c>
      <c r="D54" s="67" t="s">
        <v>53</v>
      </c>
      <c r="E54" s="62"/>
      <c r="F54" s="62">
        <v>0.2</v>
      </c>
    </row>
    <row r="55" spans="1:6" ht="25.5" x14ac:dyDescent="0.2">
      <c r="A55" s="107">
        <f>+SUBTOTAL(103,$B$7:B55)</f>
        <v>35</v>
      </c>
      <c r="B55" s="107">
        <v>1</v>
      </c>
      <c r="C55" s="108" t="s">
        <v>562</v>
      </c>
      <c r="D55" s="107"/>
      <c r="E55" s="109"/>
      <c r="F55" s="109"/>
    </row>
    <row r="56" spans="1:6" s="72" customFormat="1" ht="25.5" x14ac:dyDescent="0.2">
      <c r="A56" s="67" t="s">
        <v>206</v>
      </c>
      <c r="B56" s="67"/>
      <c r="C56" s="68" t="s">
        <v>562</v>
      </c>
      <c r="D56" s="67" t="s">
        <v>53</v>
      </c>
      <c r="E56" s="62"/>
      <c r="F56" s="62">
        <v>15</v>
      </c>
    </row>
    <row r="57" spans="1:6" x14ac:dyDescent="0.2">
      <c r="A57" s="107">
        <f>+SUBTOTAL(103,$B$7:B57)</f>
        <v>36</v>
      </c>
      <c r="B57" s="107" t="s">
        <v>1083</v>
      </c>
      <c r="C57" s="108" t="s">
        <v>565</v>
      </c>
      <c r="D57" s="107"/>
      <c r="E57" s="109"/>
      <c r="F57" s="109"/>
    </row>
    <row r="58" spans="1:6" s="72" customFormat="1" ht="25.5" x14ac:dyDescent="0.2">
      <c r="A58" s="67" t="s">
        <v>206</v>
      </c>
      <c r="B58" s="67"/>
      <c r="C58" s="68" t="s">
        <v>164</v>
      </c>
      <c r="D58" s="67" t="s">
        <v>53</v>
      </c>
      <c r="E58" s="62"/>
      <c r="F58" s="62">
        <v>0.12</v>
      </c>
    </row>
    <row r="59" spans="1:6" s="72" customFormat="1" ht="25.5" x14ac:dyDescent="0.2">
      <c r="A59" s="67" t="s">
        <v>206</v>
      </c>
      <c r="B59" s="67"/>
      <c r="C59" s="68" t="s">
        <v>111</v>
      </c>
      <c r="D59" s="67" t="s">
        <v>53</v>
      </c>
      <c r="E59" s="62"/>
      <c r="F59" s="62">
        <v>0.01</v>
      </c>
    </row>
    <row r="60" spans="1:6" ht="25.5" x14ac:dyDescent="0.2">
      <c r="A60" s="107">
        <f>+SUBTOTAL(103,$B$7:B60)</f>
        <v>37</v>
      </c>
      <c r="B60" s="107" t="s">
        <v>1083</v>
      </c>
      <c r="C60" s="108" t="s">
        <v>573</v>
      </c>
      <c r="D60" s="107" t="s">
        <v>53</v>
      </c>
      <c r="E60" s="109"/>
      <c r="F60" s="109">
        <v>2</v>
      </c>
    </row>
    <row r="61" spans="1:6" x14ac:dyDescent="0.2">
      <c r="A61" s="107">
        <f>+SUBTOTAL(103,$B$7:B61)</f>
        <v>38</v>
      </c>
      <c r="B61" s="107" t="s">
        <v>1083</v>
      </c>
      <c r="C61" s="108" t="s">
        <v>91</v>
      </c>
      <c r="D61" s="107" t="s">
        <v>31</v>
      </c>
      <c r="E61" s="109"/>
      <c r="F61" s="109">
        <v>0</v>
      </c>
    </row>
    <row r="62" spans="1:6" s="72" customFormat="1" x14ac:dyDescent="0.2">
      <c r="A62" s="67" t="s">
        <v>206</v>
      </c>
      <c r="B62" s="67"/>
      <c r="C62" s="68" t="s">
        <v>92</v>
      </c>
      <c r="D62" s="67" t="s">
        <v>53</v>
      </c>
      <c r="E62" s="62"/>
      <c r="F62" s="62">
        <v>0.16</v>
      </c>
    </row>
    <row r="63" spans="1:6" x14ac:dyDescent="0.2">
      <c r="A63" s="107">
        <f>+SUBTOTAL(103,$B$7:B63)</f>
        <v>39</v>
      </c>
      <c r="B63" s="107">
        <v>1</v>
      </c>
      <c r="C63" s="108" t="s">
        <v>1039</v>
      </c>
      <c r="D63" s="107"/>
      <c r="E63" s="109"/>
      <c r="F63" s="109"/>
    </row>
    <row r="64" spans="1:6" s="72" customFormat="1" x14ac:dyDescent="0.2">
      <c r="A64" s="67" t="s">
        <v>206</v>
      </c>
      <c r="B64" s="67"/>
      <c r="C64" s="68" t="s">
        <v>578</v>
      </c>
      <c r="D64" s="67" t="s">
        <v>53</v>
      </c>
      <c r="E64" s="62"/>
      <c r="F64" s="62">
        <v>0.2</v>
      </c>
    </row>
    <row r="65" spans="1:6" s="113" customFormat="1" ht="25.5" x14ac:dyDescent="0.2">
      <c r="A65" s="107">
        <f>+SUBTOTAL(103,$B$7:B65)</f>
        <v>40</v>
      </c>
      <c r="B65" s="107">
        <v>1</v>
      </c>
      <c r="C65" s="108" t="s">
        <v>581</v>
      </c>
      <c r="D65" s="396"/>
      <c r="E65" s="101"/>
      <c r="F65" s="101"/>
    </row>
    <row r="66" spans="1:6" s="72" customFormat="1" ht="25.5" x14ac:dyDescent="0.2">
      <c r="A66" s="67" t="s">
        <v>206</v>
      </c>
      <c r="B66" s="67"/>
      <c r="C66" s="68" t="s">
        <v>581</v>
      </c>
      <c r="D66" s="67" t="s">
        <v>53</v>
      </c>
      <c r="E66" s="62"/>
      <c r="F66" s="62">
        <v>0.3</v>
      </c>
    </row>
    <row r="67" spans="1:6" ht="25.5" x14ac:dyDescent="0.2">
      <c r="A67" s="107">
        <f>+SUBTOTAL(103,$B$7:B67)</f>
        <v>41</v>
      </c>
      <c r="B67" s="107">
        <v>1</v>
      </c>
      <c r="C67" s="108" t="s">
        <v>584</v>
      </c>
      <c r="D67" s="107"/>
      <c r="E67" s="109"/>
      <c r="F67" s="109"/>
    </row>
    <row r="68" spans="1:6" s="72" customFormat="1" ht="25.5" x14ac:dyDescent="0.2">
      <c r="A68" s="67" t="s">
        <v>206</v>
      </c>
      <c r="B68" s="67"/>
      <c r="C68" s="68" t="s">
        <v>585</v>
      </c>
      <c r="D68" s="67" t="s">
        <v>53</v>
      </c>
      <c r="E68" s="62"/>
      <c r="F68" s="62">
        <v>50</v>
      </c>
    </row>
    <row r="69" spans="1:6" x14ac:dyDescent="0.2">
      <c r="A69" s="107">
        <f>+SUBTOTAL(103,$B$7:B69)</f>
        <v>42</v>
      </c>
      <c r="B69" s="107" t="s">
        <v>1083</v>
      </c>
      <c r="C69" s="108" t="s">
        <v>586</v>
      </c>
      <c r="D69" s="107"/>
      <c r="E69" s="109"/>
      <c r="F69" s="109"/>
    </row>
    <row r="70" spans="1:6" s="72" customFormat="1" ht="25.5" x14ac:dyDescent="0.2">
      <c r="A70" s="67" t="s">
        <v>206</v>
      </c>
      <c r="B70" s="67"/>
      <c r="C70" s="68" t="s">
        <v>120</v>
      </c>
      <c r="D70" s="67" t="s">
        <v>53</v>
      </c>
      <c r="E70" s="62"/>
      <c r="F70" s="62">
        <v>60</v>
      </c>
    </row>
    <row r="71" spans="1:6" x14ac:dyDescent="0.2">
      <c r="A71" s="107">
        <f>+SUBTOTAL(103,$B$7:B71)</f>
        <v>43</v>
      </c>
      <c r="B71" s="107" t="s">
        <v>1083</v>
      </c>
      <c r="C71" s="108" t="s">
        <v>587</v>
      </c>
      <c r="D71" s="107"/>
      <c r="E71" s="109"/>
      <c r="F71" s="109"/>
    </row>
    <row r="72" spans="1:6" s="72" customFormat="1" ht="25.5" x14ac:dyDescent="0.2">
      <c r="A72" s="67" t="s">
        <v>206</v>
      </c>
      <c r="B72" s="67"/>
      <c r="C72" s="68" t="s">
        <v>122</v>
      </c>
      <c r="D72" s="67" t="s">
        <v>53</v>
      </c>
      <c r="E72" s="62"/>
      <c r="F72" s="62">
        <v>2</v>
      </c>
    </row>
    <row r="73" spans="1:6" ht="25.5" x14ac:dyDescent="0.2">
      <c r="A73" s="107">
        <f>+SUBTOTAL(103,$B$7:B73)</f>
        <v>44</v>
      </c>
      <c r="B73" s="107">
        <v>1</v>
      </c>
      <c r="C73" s="108" t="s">
        <v>123</v>
      </c>
      <c r="D73" s="107"/>
      <c r="E73" s="109"/>
      <c r="F73" s="109"/>
    </row>
    <row r="74" spans="1:6" s="71" customFormat="1" ht="25.5" x14ac:dyDescent="0.2">
      <c r="A74" s="67" t="s">
        <v>206</v>
      </c>
      <c r="B74" s="67"/>
      <c r="C74" s="68" t="s">
        <v>123</v>
      </c>
      <c r="D74" s="67" t="s">
        <v>53</v>
      </c>
      <c r="E74" s="62"/>
      <c r="F74" s="62">
        <v>21.36</v>
      </c>
    </row>
  </sheetData>
  <autoFilter ref="A4:F74"/>
  <mergeCells count="6">
    <mergeCell ref="A2:F2"/>
    <mergeCell ref="A4:A5"/>
    <mergeCell ref="C4:C5"/>
    <mergeCell ref="D4:D5"/>
    <mergeCell ref="E4:E5"/>
    <mergeCell ref="F4:F5"/>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6"/>
  <sheetViews>
    <sheetView workbookViewId="0">
      <selection activeCell="K135" sqref="K135"/>
    </sheetView>
  </sheetViews>
  <sheetFormatPr defaultRowHeight="12.75" x14ac:dyDescent="0.2"/>
  <cols>
    <col min="1" max="1" width="5.85546875" style="93" customWidth="1"/>
    <col min="2" max="2" width="4.42578125" style="93" hidden="1" customWidth="1"/>
    <col min="3" max="3" width="34.5703125" style="93" customWidth="1"/>
    <col min="4" max="4" width="12.140625" style="96" customWidth="1"/>
    <col min="5" max="5" width="11" style="298" customWidth="1"/>
    <col min="6" max="6" width="16.28515625" style="298" customWidth="1"/>
    <col min="7" max="16384" width="9.140625" style="93"/>
  </cols>
  <sheetData>
    <row r="2" spans="1:6" ht="66.75" customHeight="1" x14ac:dyDescent="0.2">
      <c r="A2" s="424" t="s">
        <v>2116</v>
      </c>
      <c r="B2" s="424"/>
      <c r="C2" s="424"/>
      <c r="D2" s="424"/>
      <c r="E2" s="424"/>
      <c r="F2" s="424"/>
    </row>
    <row r="4" spans="1:6" ht="12.75" customHeight="1" x14ac:dyDescent="0.2">
      <c r="A4" s="417" t="s">
        <v>0</v>
      </c>
      <c r="B4" s="396"/>
      <c r="C4" s="417" t="s">
        <v>38</v>
      </c>
      <c r="D4" s="417" t="s">
        <v>43</v>
      </c>
      <c r="E4" s="450" t="s">
        <v>41</v>
      </c>
      <c r="F4" s="450" t="s">
        <v>40</v>
      </c>
    </row>
    <row r="5" spans="1:6" ht="38.25" customHeight="1" x14ac:dyDescent="0.2">
      <c r="A5" s="417"/>
      <c r="B5" s="396"/>
      <c r="C5" s="417"/>
      <c r="D5" s="417"/>
      <c r="E5" s="450"/>
      <c r="F5" s="450"/>
    </row>
    <row r="6" spans="1:6" ht="38.25" x14ac:dyDescent="0.2">
      <c r="A6" s="396" t="s">
        <v>195</v>
      </c>
      <c r="B6" s="396"/>
      <c r="C6" s="100" t="s">
        <v>1882</v>
      </c>
      <c r="D6" s="396"/>
      <c r="E6" s="101"/>
      <c r="F6" s="101"/>
    </row>
    <row r="7" spans="1:6" s="72" customFormat="1" x14ac:dyDescent="0.2">
      <c r="A7" s="107">
        <f>+SUBTOTAL(103,$B$7:B7)</f>
        <v>1</v>
      </c>
      <c r="B7" s="107" t="s">
        <v>1083</v>
      </c>
      <c r="C7" s="108" t="s">
        <v>465</v>
      </c>
      <c r="D7" s="107" t="s">
        <v>48</v>
      </c>
      <c r="E7" s="109"/>
      <c r="F7" s="109"/>
    </row>
    <row r="8" spans="1:6" s="113" customFormat="1" x14ac:dyDescent="0.2">
      <c r="A8" s="107">
        <f>+SUBTOTAL(103,$B$7:B8)</f>
        <v>2</v>
      </c>
      <c r="B8" s="107" t="s">
        <v>1083</v>
      </c>
      <c r="C8" s="108" t="s">
        <v>466</v>
      </c>
      <c r="D8" s="107" t="s">
        <v>48</v>
      </c>
      <c r="E8" s="109"/>
      <c r="F8" s="109"/>
    </row>
    <row r="9" spans="1:6" s="113" customFormat="1" x14ac:dyDescent="0.2">
      <c r="A9" s="107">
        <f>+SUBTOTAL(103,$B$7:B9)</f>
        <v>3</v>
      </c>
      <c r="B9" s="107" t="s">
        <v>1083</v>
      </c>
      <c r="C9" s="108" t="s">
        <v>467</v>
      </c>
      <c r="D9" s="107" t="s">
        <v>48</v>
      </c>
      <c r="E9" s="109"/>
      <c r="F9" s="109"/>
    </row>
    <row r="10" spans="1:6" ht="38.25" x14ac:dyDescent="0.2">
      <c r="A10" s="107">
        <f>+SUBTOTAL(103,$B$7:B10)</f>
        <v>4</v>
      </c>
      <c r="B10" s="107" t="s">
        <v>1083</v>
      </c>
      <c r="C10" s="108" t="s">
        <v>444</v>
      </c>
      <c r="D10" s="107" t="s">
        <v>1018</v>
      </c>
      <c r="E10" s="109"/>
      <c r="F10" s="109">
        <v>2</v>
      </c>
    </row>
    <row r="11" spans="1:6" ht="25.5" x14ac:dyDescent="0.2">
      <c r="A11" s="107">
        <f>+SUBTOTAL(103,$B$7:B11)</f>
        <v>5</v>
      </c>
      <c r="B11" s="107" t="s">
        <v>1083</v>
      </c>
      <c r="C11" s="108" t="s">
        <v>77</v>
      </c>
      <c r="D11" s="107" t="s">
        <v>1022</v>
      </c>
      <c r="E11" s="109"/>
      <c r="F11" s="109">
        <v>7.4</v>
      </c>
    </row>
    <row r="12" spans="1:6" x14ac:dyDescent="0.2">
      <c r="A12" s="107">
        <f>+SUBTOTAL(103,$B$7:B12)</f>
        <v>6</v>
      </c>
      <c r="B12" s="107" t="s">
        <v>1083</v>
      </c>
      <c r="C12" s="108" t="s">
        <v>1885</v>
      </c>
      <c r="D12" s="107" t="s">
        <v>48</v>
      </c>
      <c r="E12" s="109"/>
      <c r="F12" s="109">
        <v>112.29</v>
      </c>
    </row>
    <row r="13" spans="1:6" s="72" customFormat="1" ht="25.5" x14ac:dyDescent="0.2">
      <c r="A13" s="107">
        <f>+SUBTOTAL(103,$B$7:B13)</f>
        <v>7</v>
      </c>
      <c r="B13" s="107">
        <v>1</v>
      </c>
      <c r="C13" s="108" t="s">
        <v>1052</v>
      </c>
      <c r="D13" s="107"/>
      <c r="E13" s="109"/>
      <c r="F13" s="109"/>
    </row>
    <row r="14" spans="1:6" s="72" customFormat="1" x14ac:dyDescent="0.2">
      <c r="A14" s="67" t="s">
        <v>206</v>
      </c>
      <c r="B14" s="67"/>
      <c r="C14" s="68" t="s">
        <v>136</v>
      </c>
      <c r="D14" s="67" t="s">
        <v>48</v>
      </c>
      <c r="E14" s="62"/>
      <c r="F14" s="62">
        <v>3.32</v>
      </c>
    </row>
    <row r="15" spans="1:6" ht="38.25" x14ac:dyDescent="0.2">
      <c r="A15" s="107">
        <f>+SUBTOTAL(103,$B$7:B15)</f>
        <v>8</v>
      </c>
      <c r="B15" s="107" t="s">
        <v>1083</v>
      </c>
      <c r="C15" s="108" t="s">
        <v>54</v>
      </c>
      <c r="D15" s="107" t="s">
        <v>1022</v>
      </c>
      <c r="E15" s="109"/>
      <c r="F15" s="109">
        <v>6.4</v>
      </c>
    </row>
    <row r="16" spans="1:6" x14ac:dyDescent="0.2">
      <c r="A16" s="107">
        <f>+SUBTOTAL(103,$B$7:B16)</f>
        <v>9</v>
      </c>
      <c r="B16" s="107" t="s">
        <v>1083</v>
      </c>
      <c r="C16" s="108" t="s">
        <v>198</v>
      </c>
      <c r="D16" s="107" t="s">
        <v>48</v>
      </c>
      <c r="E16" s="109">
        <v>24.21</v>
      </c>
      <c r="F16" s="109">
        <v>33.46</v>
      </c>
    </row>
    <row r="17" spans="1:6" ht="25.5" x14ac:dyDescent="0.2">
      <c r="A17" s="107">
        <f>+SUBTOTAL(103,$B$7:B17)</f>
        <v>10</v>
      </c>
      <c r="B17" s="107" t="s">
        <v>1083</v>
      </c>
      <c r="C17" s="108" t="s">
        <v>1880</v>
      </c>
      <c r="D17" s="107"/>
      <c r="E17" s="109"/>
      <c r="F17" s="109"/>
    </row>
    <row r="18" spans="1:6" s="72" customFormat="1" x14ac:dyDescent="0.2">
      <c r="A18" s="67" t="s">
        <v>206</v>
      </c>
      <c r="B18" s="67"/>
      <c r="C18" s="68" t="s">
        <v>143</v>
      </c>
      <c r="D18" s="67" t="s">
        <v>48</v>
      </c>
      <c r="E18" s="62"/>
      <c r="F18" s="62">
        <v>8.7899999999999991</v>
      </c>
    </row>
    <row r="19" spans="1:6" s="72" customFormat="1" x14ac:dyDescent="0.2">
      <c r="A19" s="67" t="s">
        <v>206</v>
      </c>
      <c r="B19" s="67"/>
      <c r="C19" s="68" t="s">
        <v>141</v>
      </c>
      <c r="D19" s="67" t="s">
        <v>48</v>
      </c>
      <c r="E19" s="62"/>
      <c r="F19" s="62">
        <v>2.52</v>
      </c>
    </row>
    <row r="20" spans="1:6" s="72" customFormat="1" ht="25.5" x14ac:dyDescent="0.2">
      <c r="A20" s="67" t="s">
        <v>206</v>
      </c>
      <c r="B20" s="67"/>
      <c r="C20" s="68" t="s">
        <v>202</v>
      </c>
      <c r="D20" s="67" t="s">
        <v>48</v>
      </c>
      <c r="E20" s="62"/>
      <c r="F20" s="62">
        <v>2.42</v>
      </c>
    </row>
    <row r="21" spans="1:6" s="72" customFormat="1" ht="38.25" x14ac:dyDescent="0.2">
      <c r="A21" s="67" t="s">
        <v>206</v>
      </c>
      <c r="B21" s="67"/>
      <c r="C21" s="68" t="s">
        <v>201</v>
      </c>
      <c r="D21" s="67" t="s">
        <v>48</v>
      </c>
      <c r="E21" s="62"/>
      <c r="F21" s="62">
        <v>4.6399999999999997</v>
      </c>
    </row>
    <row r="22" spans="1:6" s="72" customFormat="1" x14ac:dyDescent="0.2">
      <c r="A22" s="67" t="s">
        <v>206</v>
      </c>
      <c r="B22" s="67"/>
      <c r="C22" s="68" t="s">
        <v>144</v>
      </c>
      <c r="D22" s="67" t="s">
        <v>48</v>
      </c>
      <c r="E22" s="62"/>
      <c r="F22" s="62">
        <v>5.89</v>
      </c>
    </row>
    <row r="23" spans="1:6" s="72" customFormat="1" x14ac:dyDescent="0.2">
      <c r="A23" s="67" t="s">
        <v>206</v>
      </c>
      <c r="B23" s="67"/>
      <c r="C23" s="68" t="s">
        <v>142</v>
      </c>
      <c r="D23" s="67" t="s">
        <v>48</v>
      </c>
      <c r="E23" s="62"/>
      <c r="F23" s="62">
        <v>2.52</v>
      </c>
    </row>
    <row r="24" spans="1:6" s="72" customFormat="1" x14ac:dyDescent="0.2">
      <c r="A24" s="67" t="s">
        <v>206</v>
      </c>
      <c r="B24" s="67"/>
      <c r="C24" s="68" t="s">
        <v>139</v>
      </c>
      <c r="D24" s="67" t="s">
        <v>48</v>
      </c>
      <c r="E24" s="62"/>
      <c r="F24" s="62">
        <v>1.56</v>
      </c>
    </row>
    <row r="25" spans="1:6" s="72" customFormat="1" x14ac:dyDescent="0.2">
      <c r="A25" s="67" t="s">
        <v>206</v>
      </c>
      <c r="B25" s="67"/>
      <c r="C25" s="68" t="s">
        <v>140</v>
      </c>
      <c r="D25" s="67" t="s">
        <v>48</v>
      </c>
      <c r="E25" s="62"/>
      <c r="F25" s="62">
        <v>0.64</v>
      </c>
    </row>
    <row r="26" spans="1:6" x14ac:dyDescent="0.2">
      <c r="A26" s="107">
        <f>+SUBTOTAL(103,$B$7:B26)</f>
        <v>11</v>
      </c>
      <c r="B26" s="107" t="s">
        <v>1083</v>
      </c>
      <c r="C26" s="108" t="s">
        <v>145</v>
      </c>
      <c r="D26" s="107" t="s">
        <v>48</v>
      </c>
      <c r="E26" s="109"/>
      <c r="F26" s="109">
        <v>13.34</v>
      </c>
    </row>
    <row r="27" spans="1:6" ht="25.5" x14ac:dyDescent="0.2">
      <c r="A27" s="107">
        <f>+SUBTOTAL(103,$B$7:B27)</f>
        <v>12</v>
      </c>
      <c r="B27" s="107" t="s">
        <v>1083</v>
      </c>
      <c r="C27" s="108" t="s">
        <v>1889</v>
      </c>
      <c r="D27" s="107" t="s">
        <v>48</v>
      </c>
      <c r="E27" s="109"/>
      <c r="F27" s="109">
        <v>6.14</v>
      </c>
    </row>
    <row r="28" spans="1:6" x14ac:dyDescent="0.2">
      <c r="A28" s="107">
        <f>+SUBTOTAL(103,$B$7:B28)</f>
        <v>13</v>
      </c>
      <c r="B28" s="107" t="s">
        <v>1083</v>
      </c>
      <c r="C28" s="108" t="s">
        <v>138</v>
      </c>
      <c r="D28" s="107" t="s">
        <v>48</v>
      </c>
      <c r="E28" s="109">
        <v>15.67</v>
      </c>
      <c r="F28" s="109">
        <v>0.83</v>
      </c>
    </row>
    <row r="29" spans="1:6" x14ac:dyDescent="0.2">
      <c r="A29" s="107">
        <f>+SUBTOTAL(103,$B$7:B29)</f>
        <v>14</v>
      </c>
      <c r="B29" s="107" t="s">
        <v>1083</v>
      </c>
      <c r="C29" s="108" t="s">
        <v>146</v>
      </c>
      <c r="D29" s="107" t="s">
        <v>48</v>
      </c>
      <c r="E29" s="109"/>
      <c r="F29" s="109">
        <v>7.88</v>
      </c>
    </row>
    <row r="30" spans="1:6" ht="25.5" x14ac:dyDescent="0.2">
      <c r="A30" s="107">
        <f>+SUBTOTAL(103,$B$7:B30)</f>
        <v>15</v>
      </c>
      <c r="B30" s="107" t="s">
        <v>1083</v>
      </c>
      <c r="C30" s="108" t="s">
        <v>203</v>
      </c>
      <c r="D30" s="107" t="s">
        <v>48</v>
      </c>
      <c r="E30" s="109"/>
      <c r="F30" s="109">
        <v>55.4</v>
      </c>
    </row>
    <row r="31" spans="1:6" ht="25.5" x14ac:dyDescent="0.2">
      <c r="A31" s="107">
        <f>+SUBTOTAL(103,$B$7:B31)</f>
        <v>16</v>
      </c>
      <c r="B31" s="107" t="s">
        <v>1083</v>
      </c>
      <c r="C31" s="108" t="s">
        <v>204</v>
      </c>
      <c r="D31" s="107" t="s">
        <v>48</v>
      </c>
      <c r="E31" s="109"/>
      <c r="F31" s="109">
        <v>25.2</v>
      </c>
    </row>
    <row r="32" spans="1:6" ht="25.5" x14ac:dyDescent="0.2">
      <c r="A32" s="107">
        <f>+SUBTOTAL(103,$B$7:B32)</f>
        <v>17</v>
      </c>
      <c r="B32" s="107" t="s">
        <v>1083</v>
      </c>
      <c r="C32" s="108" t="s">
        <v>205</v>
      </c>
      <c r="D32" s="107" t="s">
        <v>48</v>
      </c>
      <c r="E32" s="109"/>
      <c r="F32" s="109">
        <v>0</v>
      </c>
    </row>
    <row r="33" spans="1:6" s="72" customFormat="1" x14ac:dyDescent="0.2">
      <c r="A33" s="67" t="s">
        <v>206</v>
      </c>
      <c r="B33" s="67"/>
      <c r="C33" s="68" t="s">
        <v>2109</v>
      </c>
      <c r="D33" s="67" t="s">
        <v>48</v>
      </c>
      <c r="E33" s="62"/>
      <c r="F33" s="62">
        <v>8.67</v>
      </c>
    </row>
    <row r="34" spans="1:6" s="72" customFormat="1" x14ac:dyDescent="0.2">
      <c r="A34" s="67" t="s">
        <v>206</v>
      </c>
      <c r="B34" s="67"/>
      <c r="C34" s="68" t="s">
        <v>2110</v>
      </c>
      <c r="D34" s="67" t="s">
        <v>48</v>
      </c>
      <c r="E34" s="62"/>
      <c r="F34" s="62">
        <v>3.39</v>
      </c>
    </row>
    <row r="35" spans="1:6" s="72" customFormat="1" x14ac:dyDescent="0.2">
      <c r="A35" s="67" t="s">
        <v>206</v>
      </c>
      <c r="B35" s="67"/>
      <c r="C35" s="68" t="s">
        <v>1700</v>
      </c>
      <c r="D35" s="67" t="s">
        <v>48</v>
      </c>
      <c r="E35" s="62"/>
      <c r="F35" s="62">
        <v>0.2</v>
      </c>
    </row>
    <row r="36" spans="1:6" s="72" customFormat="1" x14ac:dyDescent="0.2">
      <c r="A36" s="67" t="s">
        <v>206</v>
      </c>
      <c r="B36" s="67"/>
      <c r="C36" s="68" t="s">
        <v>1702</v>
      </c>
      <c r="D36" s="67" t="s">
        <v>48</v>
      </c>
      <c r="E36" s="62"/>
      <c r="F36" s="62">
        <v>0.37</v>
      </c>
    </row>
    <row r="37" spans="1:6" s="72" customFormat="1" x14ac:dyDescent="0.2">
      <c r="A37" s="67" t="s">
        <v>206</v>
      </c>
      <c r="B37" s="67"/>
      <c r="C37" s="68" t="s">
        <v>211</v>
      </c>
      <c r="D37" s="67" t="s">
        <v>48</v>
      </c>
      <c r="E37" s="62"/>
      <c r="F37" s="62">
        <v>0.72</v>
      </c>
    </row>
    <row r="38" spans="1:6" s="117" customFormat="1" ht="13.5" x14ac:dyDescent="0.2">
      <c r="A38" s="67" t="s">
        <v>206</v>
      </c>
      <c r="B38" s="67"/>
      <c r="C38" s="68" t="s">
        <v>2111</v>
      </c>
      <c r="D38" s="67" t="s">
        <v>48</v>
      </c>
      <c r="E38" s="62"/>
      <c r="F38" s="62">
        <v>0.88</v>
      </c>
    </row>
    <row r="39" spans="1:6" s="72" customFormat="1" x14ac:dyDescent="0.2">
      <c r="A39" s="67" t="s">
        <v>206</v>
      </c>
      <c r="B39" s="67"/>
      <c r="C39" s="68" t="s">
        <v>218</v>
      </c>
      <c r="D39" s="67" t="s">
        <v>48</v>
      </c>
      <c r="E39" s="62"/>
      <c r="F39" s="62">
        <v>5.75</v>
      </c>
    </row>
    <row r="40" spans="1:6" s="72" customFormat="1" x14ac:dyDescent="0.2">
      <c r="A40" s="67" t="s">
        <v>206</v>
      </c>
      <c r="B40" s="67"/>
      <c r="C40" s="68" t="s">
        <v>2112</v>
      </c>
      <c r="D40" s="67" t="s">
        <v>48</v>
      </c>
      <c r="E40" s="62"/>
      <c r="F40" s="62">
        <v>7.410000000000001</v>
      </c>
    </row>
    <row r="41" spans="1:6" s="72" customFormat="1" x14ac:dyDescent="0.2">
      <c r="A41" s="67" t="s">
        <v>206</v>
      </c>
      <c r="B41" s="67"/>
      <c r="C41" s="68" t="s">
        <v>2113</v>
      </c>
      <c r="D41" s="67" t="s">
        <v>48</v>
      </c>
      <c r="E41" s="62"/>
      <c r="F41" s="62">
        <v>19.309999999999999</v>
      </c>
    </row>
    <row r="42" spans="1:6" s="72" customFormat="1" ht="25.5" x14ac:dyDescent="0.2">
      <c r="A42" s="67" t="s">
        <v>206</v>
      </c>
      <c r="B42" s="67"/>
      <c r="C42" s="68" t="s">
        <v>212</v>
      </c>
      <c r="D42" s="67" t="s">
        <v>48</v>
      </c>
      <c r="E42" s="62"/>
      <c r="F42" s="62">
        <v>0.18</v>
      </c>
    </row>
    <row r="43" spans="1:6" s="72" customFormat="1" x14ac:dyDescent="0.2">
      <c r="A43" s="67" t="s">
        <v>206</v>
      </c>
      <c r="B43" s="67"/>
      <c r="C43" s="68" t="s">
        <v>1870</v>
      </c>
      <c r="D43" s="67" t="s">
        <v>48</v>
      </c>
      <c r="E43" s="62"/>
      <c r="F43" s="62">
        <v>0.48</v>
      </c>
    </row>
    <row r="44" spans="1:6" s="72" customFormat="1" x14ac:dyDescent="0.2">
      <c r="A44" s="67" t="s">
        <v>206</v>
      </c>
      <c r="B44" s="67"/>
      <c r="C44" s="68" t="s">
        <v>2114</v>
      </c>
      <c r="D44" s="67" t="s">
        <v>48</v>
      </c>
      <c r="E44" s="62"/>
      <c r="F44" s="62">
        <v>0.33000000000000007</v>
      </c>
    </row>
    <row r="45" spans="1:6" ht="51" x14ac:dyDescent="0.2">
      <c r="A45" s="107">
        <f>+SUBTOTAL(103,$B$7:B45)</f>
        <v>18</v>
      </c>
      <c r="B45" s="107" t="s">
        <v>1083</v>
      </c>
      <c r="C45" s="108" t="s">
        <v>1905</v>
      </c>
      <c r="D45" s="107" t="s">
        <v>48</v>
      </c>
      <c r="E45" s="109"/>
      <c r="F45" s="109">
        <v>0.22</v>
      </c>
    </row>
    <row r="46" spans="1:6" s="113" customFormat="1" x14ac:dyDescent="0.2">
      <c r="A46" s="396" t="s">
        <v>221</v>
      </c>
      <c r="B46" s="396"/>
      <c r="C46" s="100" t="s">
        <v>222</v>
      </c>
      <c r="D46" s="396"/>
      <c r="E46" s="101"/>
      <c r="F46" s="101"/>
    </row>
    <row r="47" spans="1:6" x14ac:dyDescent="0.2">
      <c r="A47" s="107">
        <f>+SUBTOTAL(103,$B$7:B47)</f>
        <v>19</v>
      </c>
      <c r="B47" s="107" t="s">
        <v>1083</v>
      </c>
      <c r="C47" s="108" t="s">
        <v>244</v>
      </c>
      <c r="D47" s="107"/>
      <c r="E47" s="109"/>
      <c r="F47" s="109"/>
    </row>
    <row r="48" spans="1:6" s="72" customFormat="1" x14ac:dyDescent="0.2">
      <c r="A48" s="67" t="s">
        <v>206</v>
      </c>
      <c r="B48" s="67"/>
      <c r="C48" s="68" t="s">
        <v>244</v>
      </c>
      <c r="D48" s="67" t="s">
        <v>48</v>
      </c>
      <c r="E48" s="62"/>
      <c r="F48" s="62">
        <v>2.63</v>
      </c>
    </row>
    <row r="49" spans="1:6" s="72" customFormat="1" ht="25.5" x14ac:dyDescent="0.2">
      <c r="A49" s="67" t="s">
        <v>206</v>
      </c>
      <c r="B49" s="67"/>
      <c r="C49" s="68" t="s">
        <v>245</v>
      </c>
      <c r="D49" s="67" t="s">
        <v>48</v>
      </c>
      <c r="E49" s="62"/>
      <c r="F49" s="62">
        <v>1.18</v>
      </c>
    </row>
    <row r="50" spans="1:6" s="72" customFormat="1" ht="25.5" x14ac:dyDescent="0.2">
      <c r="A50" s="67" t="s">
        <v>206</v>
      </c>
      <c r="B50" s="67"/>
      <c r="C50" s="68" t="s">
        <v>246</v>
      </c>
      <c r="D50" s="67" t="s">
        <v>48</v>
      </c>
      <c r="E50" s="62"/>
      <c r="F50" s="62">
        <v>0.47</v>
      </c>
    </row>
    <row r="51" spans="1:6" ht="25.5" x14ac:dyDescent="0.2">
      <c r="A51" s="107">
        <f>+SUBTOTAL(103,$B$7:B51)</f>
        <v>20</v>
      </c>
      <c r="B51" s="107" t="s">
        <v>1083</v>
      </c>
      <c r="C51" s="108" t="s">
        <v>658</v>
      </c>
      <c r="D51" s="107" t="s">
        <v>48</v>
      </c>
      <c r="E51" s="109"/>
      <c r="F51" s="109">
        <v>7.47</v>
      </c>
    </row>
    <row r="52" spans="1:6" ht="25.5" x14ac:dyDescent="0.2">
      <c r="A52" s="107">
        <f>+SUBTOTAL(103,$B$7:B52)</f>
        <v>21</v>
      </c>
      <c r="B52" s="107" t="s">
        <v>1083</v>
      </c>
      <c r="C52" s="108" t="s">
        <v>660</v>
      </c>
      <c r="D52" s="107" t="s">
        <v>48</v>
      </c>
      <c r="E52" s="109"/>
      <c r="F52" s="109">
        <v>0.94</v>
      </c>
    </row>
    <row r="53" spans="1:6" x14ac:dyDescent="0.2">
      <c r="A53" s="107">
        <f>+SUBTOTAL(103,$B$7:B53)</f>
        <v>22</v>
      </c>
      <c r="B53" s="107" t="s">
        <v>1083</v>
      </c>
      <c r="C53" s="108" t="s">
        <v>575</v>
      </c>
      <c r="D53" s="107"/>
      <c r="E53" s="109"/>
      <c r="F53" s="109"/>
    </row>
    <row r="54" spans="1:6" s="72" customFormat="1" x14ac:dyDescent="0.2">
      <c r="A54" s="67" t="s">
        <v>206</v>
      </c>
      <c r="B54" s="67"/>
      <c r="C54" s="68" t="s">
        <v>577</v>
      </c>
      <c r="D54" s="67" t="s">
        <v>48</v>
      </c>
      <c r="E54" s="62"/>
      <c r="F54" s="62">
        <v>0.41</v>
      </c>
    </row>
    <row r="55" spans="1:6" ht="38.25" customHeight="1" x14ac:dyDescent="0.2">
      <c r="A55" s="107">
        <f>+SUBTOTAL(103,$B$7:B55)</f>
        <v>23</v>
      </c>
      <c r="B55" s="107">
        <v>1</v>
      </c>
      <c r="C55" s="108" t="s">
        <v>257</v>
      </c>
      <c r="D55" s="107" t="s">
        <v>48</v>
      </c>
      <c r="E55" s="109"/>
      <c r="F55" s="109">
        <v>2.5</v>
      </c>
    </row>
    <row r="56" spans="1:6" s="113" customFormat="1" ht="25.5" x14ac:dyDescent="0.2">
      <c r="A56" s="107">
        <f>+SUBTOTAL(103,$B$7:B56)</f>
        <v>24</v>
      </c>
      <c r="B56" s="107">
        <v>1</v>
      </c>
      <c r="C56" s="108" t="s">
        <v>259</v>
      </c>
      <c r="D56" s="107" t="s">
        <v>48</v>
      </c>
      <c r="E56" s="109">
        <v>1</v>
      </c>
      <c r="F56" s="109">
        <v>1</v>
      </c>
    </row>
    <row r="57" spans="1:6" ht="38.25" x14ac:dyDescent="0.2">
      <c r="A57" s="107">
        <f>+SUBTOTAL(103,$B$7:B57)</f>
        <v>25</v>
      </c>
      <c r="B57" s="107">
        <v>1</v>
      </c>
      <c r="C57" s="108" t="s">
        <v>260</v>
      </c>
      <c r="D57" s="107" t="s">
        <v>48</v>
      </c>
      <c r="E57" s="109"/>
      <c r="F57" s="109">
        <v>0.5</v>
      </c>
    </row>
    <row r="58" spans="1:6" ht="25.5" x14ac:dyDescent="0.2">
      <c r="A58" s="107">
        <f>+SUBTOTAL(103,$B$7:B58)</f>
        <v>26</v>
      </c>
      <c r="B58" s="107">
        <v>1</v>
      </c>
      <c r="C58" s="108" t="s">
        <v>1015</v>
      </c>
      <c r="D58" s="107" t="s">
        <v>1016</v>
      </c>
      <c r="E58" s="109"/>
      <c r="F58" s="109">
        <v>1.83</v>
      </c>
    </row>
    <row r="59" spans="1:6" ht="25.5" x14ac:dyDescent="0.2">
      <c r="A59" s="107">
        <f>+SUBTOTAL(103,$B$7:B59)</f>
        <v>27</v>
      </c>
      <c r="B59" s="107" t="s">
        <v>1083</v>
      </c>
      <c r="C59" s="108" t="s">
        <v>266</v>
      </c>
      <c r="D59" s="107" t="s">
        <v>48</v>
      </c>
      <c r="E59" s="109"/>
      <c r="F59" s="109">
        <v>0.47</v>
      </c>
    </row>
    <row r="60" spans="1:6" ht="25.5" x14ac:dyDescent="0.2">
      <c r="A60" s="107">
        <f>+SUBTOTAL(103,$B$7:B60)</f>
        <v>28</v>
      </c>
      <c r="B60" s="107">
        <v>1</v>
      </c>
      <c r="C60" s="108" t="s">
        <v>273</v>
      </c>
      <c r="D60" s="107"/>
      <c r="E60" s="109"/>
      <c r="F60" s="109"/>
    </row>
    <row r="61" spans="1:6" s="72" customFormat="1" ht="25.5" x14ac:dyDescent="0.2">
      <c r="A61" s="67" t="s">
        <v>206</v>
      </c>
      <c r="B61" s="67"/>
      <c r="C61" s="68" t="s">
        <v>273</v>
      </c>
      <c r="D61" s="67" t="s">
        <v>48</v>
      </c>
      <c r="E61" s="62"/>
      <c r="F61" s="62">
        <v>6</v>
      </c>
    </row>
    <row r="62" spans="1:6" ht="25.5" x14ac:dyDescent="0.2">
      <c r="A62" s="107">
        <f>+SUBTOTAL(103,$B$7:B62)</f>
        <v>29</v>
      </c>
      <c r="B62" s="107">
        <v>2</v>
      </c>
      <c r="C62" s="108" t="s">
        <v>110</v>
      </c>
      <c r="D62" s="107"/>
      <c r="E62" s="109"/>
      <c r="F62" s="109"/>
    </row>
    <row r="63" spans="1:6" s="72" customFormat="1" ht="25.5" x14ac:dyDescent="0.2">
      <c r="A63" s="67" t="s">
        <v>206</v>
      </c>
      <c r="B63" s="67"/>
      <c r="C63" s="68" t="s">
        <v>282</v>
      </c>
      <c r="D63" s="67" t="s">
        <v>48</v>
      </c>
      <c r="E63" s="62"/>
      <c r="F63" s="62">
        <v>6</v>
      </c>
    </row>
    <row r="64" spans="1:6" ht="25.5" x14ac:dyDescent="0.2">
      <c r="A64" s="107">
        <f>+SUBTOTAL(103,$B$7:B64)</f>
        <v>30</v>
      </c>
      <c r="B64" s="107" t="s">
        <v>1083</v>
      </c>
      <c r="C64" s="108" t="s">
        <v>171</v>
      </c>
      <c r="D64" s="107" t="s">
        <v>48</v>
      </c>
      <c r="E64" s="109"/>
      <c r="F64" s="109">
        <v>0.03</v>
      </c>
    </row>
    <row r="65" spans="1:6" ht="25.5" x14ac:dyDescent="0.2">
      <c r="A65" s="107">
        <f>+SUBTOTAL(103,$B$7:B65)</f>
        <v>31</v>
      </c>
      <c r="B65" s="107" t="s">
        <v>1083</v>
      </c>
      <c r="C65" s="108" t="s">
        <v>165</v>
      </c>
      <c r="D65" s="107" t="s">
        <v>48</v>
      </c>
      <c r="E65" s="109"/>
      <c r="F65" s="109">
        <v>0.06</v>
      </c>
    </row>
    <row r="66" spans="1:6" ht="25.5" x14ac:dyDescent="0.2">
      <c r="A66" s="107">
        <f>+SUBTOTAL(103,$B$7:B66)</f>
        <v>32</v>
      </c>
      <c r="B66" s="107" t="s">
        <v>1083</v>
      </c>
      <c r="C66" s="108" t="s">
        <v>170</v>
      </c>
      <c r="D66" s="107" t="s">
        <v>48</v>
      </c>
      <c r="E66" s="109"/>
      <c r="F66" s="109">
        <v>7.0000000000000007E-2</v>
      </c>
    </row>
    <row r="67" spans="1:6" ht="25.5" x14ac:dyDescent="0.2">
      <c r="A67" s="107">
        <f>+SUBTOTAL(103,$B$7:B67)</f>
        <v>33</v>
      </c>
      <c r="B67" s="107" t="s">
        <v>1083</v>
      </c>
      <c r="C67" s="108" t="s">
        <v>295</v>
      </c>
      <c r="D67" s="107" t="s">
        <v>48</v>
      </c>
      <c r="E67" s="109"/>
      <c r="F67" s="109">
        <v>0.1</v>
      </c>
    </row>
    <row r="68" spans="1:6" ht="25.5" x14ac:dyDescent="0.2">
      <c r="A68" s="107">
        <f>+SUBTOTAL(103,$B$7:B68)</f>
        <v>34</v>
      </c>
      <c r="B68" s="107" t="s">
        <v>1083</v>
      </c>
      <c r="C68" s="108" t="s">
        <v>149</v>
      </c>
      <c r="D68" s="107" t="s">
        <v>48</v>
      </c>
      <c r="E68" s="109"/>
      <c r="F68" s="109">
        <v>0.3</v>
      </c>
    </row>
    <row r="69" spans="1:6" ht="25.5" x14ac:dyDescent="0.2">
      <c r="A69" s="107">
        <f>+SUBTOTAL(103,$B$7:B69)</f>
        <v>35</v>
      </c>
      <c r="B69" s="107" t="s">
        <v>1083</v>
      </c>
      <c r="C69" s="108" t="s">
        <v>296</v>
      </c>
      <c r="D69" s="107" t="s">
        <v>48</v>
      </c>
      <c r="E69" s="109"/>
      <c r="F69" s="109">
        <v>0.68</v>
      </c>
    </row>
    <row r="70" spans="1:6" ht="25.5" x14ac:dyDescent="0.2">
      <c r="A70" s="107">
        <f>+SUBTOTAL(103,$B$7:B70)</f>
        <v>36</v>
      </c>
      <c r="B70" s="107" t="s">
        <v>1083</v>
      </c>
      <c r="C70" s="108" t="s">
        <v>297</v>
      </c>
      <c r="D70" s="107" t="s">
        <v>48</v>
      </c>
      <c r="E70" s="109"/>
      <c r="F70" s="109">
        <v>0.74</v>
      </c>
    </row>
    <row r="71" spans="1:6" x14ac:dyDescent="0.2">
      <c r="A71" s="107">
        <f>+SUBTOTAL(103,$B$7:B71)</f>
        <v>37</v>
      </c>
      <c r="B71" s="107" t="s">
        <v>1083</v>
      </c>
      <c r="C71" s="108" t="s">
        <v>57</v>
      </c>
      <c r="D71" s="107" t="s">
        <v>48</v>
      </c>
      <c r="E71" s="109"/>
      <c r="F71" s="109">
        <v>0.99</v>
      </c>
    </row>
    <row r="72" spans="1:6" ht="25.5" x14ac:dyDescent="0.2">
      <c r="A72" s="107">
        <f>+SUBTOTAL(103,$B$7:B72)</f>
        <v>38</v>
      </c>
      <c r="B72" s="107" t="s">
        <v>1083</v>
      </c>
      <c r="C72" s="108" t="s">
        <v>56</v>
      </c>
      <c r="D72" s="107" t="s">
        <v>48</v>
      </c>
      <c r="E72" s="109"/>
      <c r="F72" s="109">
        <v>2.46</v>
      </c>
    </row>
    <row r="73" spans="1:6" x14ac:dyDescent="0.2">
      <c r="A73" s="107">
        <f>+SUBTOTAL(103,$B$7:B73)</f>
        <v>39</v>
      </c>
      <c r="B73" s="107" t="s">
        <v>1083</v>
      </c>
      <c r="C73" s="108" t="s">
        <v>298</v>
      </c>
      <c r="D73" s="107" t="s">
        <v>48</v>
      </c>
      <c r="E73" s="109"/>
      <c r="F73" s="109">
        <v>0.04</v>
      </c>
    </row>
    <row r="74" spans="1:6" x14ac:dyDescent="0.2">
      <c r="A74" s="107">
        <f>+SUBTOTAL(103,$B$7:B74)</f>
        <v>40</v>
      </c>
      <c r="B74" s="107" t="s">
        <v>1083</v>
      </c>
      <c r="C74" s="108" t="s">
        <v>299</v>
      </c>
      <c r="D74" s="107" t="s">
        <v>48</v>
      </c>
      <c r="E74" s="109"/>
      <c r="F74" s="109">
        <v>0.04</v>
      </c>
    </row>
    <row r="75" spans="1:6" x14ac:dyDescent="0.2">
      <c r="A75" s="107">
        <f>+SUBTOTAL(103,$B$7:B75)</f>
        <v>41</v>
      </c>
      <c r="B75" s="107" t="s">
        <v>1083</v>
      </c>
      <c r="C75" s="108" t="s">
        <v>300</v>
      </c>
      <c r="D75" s="107" t="s">
        <v>48</v>
      </c>
      <c r="E75" s="109"/>
      <c r="F75" s="109">
        <v>0.21</v>
      </c>
    </row>
    <row r="76" spans="1:6" x14ac:dyDescent="0.2">
      <c r="A76" s="107">
        <f>+SUBTOTAL(103,$B$7:B76)</f>
        <v>42</v>
      </c>
      <c r="B76" s="107" t="s">
        <v>1083</v>
      </c>
      <c r="C76" s="108" t="s">
        <v>301</v>
      </c>
      <c r="D76" s="107" t="s">
        <v>48</v>
      </c>
      <c r="E76" s="109"/>
      <c r="F76" s="109">
        <v>0.05</v>
      </c>
    </row>
    <row r="77" spans="1:6" ht="25.5" x14ac:dyDescent="0.2">
      <c r="A77" s="107">
        <f>+SUBTOTAL(103,$B$7:B77)</f>
        <v>43</v>
      </c>
      <c r="B77" s="107" t="s">
        <v>1083</v>
      </c>
      <c r="C77" s="108" t="s">
        <v>302</v>
      </c>
      <c r="D77" s="107" t="s">
        <v>48</v>
      </c>
      <c r="E77" s="109"/>
      <c r="F77" s="109">
        <v>0.24</v>
      </c>
    </row>
    <row r="78" spans="1:6" x14ac:dyDescent="0.2">
      <c r="A78" s="107">
        <f>+SUBTOTAL(103,$B$7:B78)</f>
        <v>44</v>
      </c>
      <c r="B78" s="107" t="s">
        <v>1083</v>
      </c>
      <c r="C78" s="108" t="s">
        <v>303</v>
      </c>
      <c r="D78" s="107" t="s">
        <v>48</v>
      </c>
      <c r="E78" s="109"/>
      <c r="F78" s="109">
        <v>0.2</v>
      </c>
    </row>
    <row r="79" spans="1:6" ht="38.25" x14ac:dyDescent="0.2">
      <c r="A79" s="107">
        <f>+SUBTOTAL(103,$B$7:B79)</f>
        <v>45</v>
      </c>
      <c r="B79" s="107" t="s">
        <v>1083</v>
      </c>
      <c r="C79" s="108" t="s">
        <v>304</v>
      </c>
      <c r="D79" s="107" t="s">
        <v>48</v>
      </c>
      <c r="E79" s="109"/>
      <c r="F79" s="109">
        <v>0.38</v>
      </c>
    </row>
    <row r="80" spans="1:6" x14ac:dyDescent="0.2">
      <c r="A80" s="107">
        <f>+SUBTOTAL(103,$B$7:B80)</f>
        <v>46</v>
      </c>
      <c r="B80" s="107" t="s">
        <v>1083</v>
      </c>
      <c r="C80" s="108" t="s">
        <v>305</v>
      </c>
      <c r="D80" s="107" t="s">
        <v>48</v>
      </c>
      <c r="E80" s="109"/>
      <c r="F80" s="109">
        <v>0.13</v>
      </c>
    </row>
    <row r="81" spans="1:6" ht="25.5" x14ac:dyDescent="0.2">
      <c r="A81" s="107">
        <f>+SUBTOTAL(103,$B$7:B81)</f>
        <v>47</v>
      </c>
      <c r="B81" s="107" t="s">
        <v>1083</v>
      </c>
      <c r="C81" s="108" t="s">
        <v>306</v>
      </c>
      <c r="D81" s="107" t="s">
        <v>48</v>
      </c>
      <c r="E81" s="109"/>
      <c r="F81" s="109">
        <v>0.56999999999999995</v>
      </c>
    </row>
    <row r="82" spans="1:6" s="113" customFormat="1" x14ac:dyDescent="0.2">
      <c r="A82" s="107">
        <f>+SUBTOTAL(103,$B$7:B82)</f>
        <v>48</v>
      </c>
      <c r="B82" s="107" t="s">
        <v>1083</v>
      </c>
      <c r="C82" s="108" t="s">
        <v>307</v>
      </c>
      <c r="D82" s="107" t="s">
        <v>48</v>
      </c>
      <c r="E82" s="109"/>
      <c r="F82" s="109">
        <v>0.04</v>
      </c>
    </row>
    <row r="83" spans="1:6" x14ac:dyDescent="0.2">
      <c r="A83" s="107">
        <f>+SUBTOTAL(103,$B$7:B83)</f>
        <v>49</v>
      </c>
      <c r="B83" s="107" t="s">
        <v>1083</v>
      </c>
      <c r="C83" s="108" t="s">
        <v>308</v>
      </c>
      <c r="D83" s="107" t="s">
        <v>48</v>
      </c>
      <c r="E83" s="109"/>
      <c r="F83" s="109">
        <v>5.63</v>
      </c>
    </row>
    <row r="84" spans="1:6" ht="25.5" x14ac:dyDescent="0.2">
      <c r="A84" s="107">
        <f>+SUBTOTAL(103,$B$7:B84)</f>
        <v>50</v>
      </c>
      <c r="B84" s="107" t="s">
        <v>1083</v>
      </c>
      <c r="C84" s="108" t="s">
        <v>309</v>
      </c>
      <c r="D84" s="107" t="s">
        <v>48</v>
      </c>
      <c r="E84" s="109"/>
      <c r="F84" s="109">
        <v>0.33</v>
      </c>
    </row>
    <row r="85" spans="1:6" ht="38.25" x14ac:dyDescent="0.2">
      <c r="A85" s="107">
        <f>+SUBTOTAL(103,$B$7:B85)</f>
        <v>51</v>
      </c>
      <c r="B85" s="107" t="s">
        <v>1083</v>
      </c>
      <c r="C85" s="108" t="s">
        <v>1965</v>
      </c>
      <c r="D85" s="107" t="s">
        <v>48</v>
      </c>
      <c r="E85" s="109"/>
      <c r="F85" s="109">
        <v>0.08</v>
      </c>
    </row>
    <row r="86" spans="1:6" ht="51" x14ac:dyDescent="0.2">
      <c r="A86" s="107">
        <f>+SUBTOTAL(103,$B$7:B86)</f>
        <v>52</v>
      </c>
      <c r="B86" s="107" t="s">
        <v>1083</v>
      </c>
      <c r="C86" s="108" t="s">
        <v>1966</v>
      </c>
      <c r="D86" s="107" t="s">
        <v>48</v>
      </c>
      <c r="E86" s="109"/>
      <c r="F86" s="109">
        <v>0.25</v>
      </c>
    </row>
    <row r="87" spans="1:6" ht="38.25" x14ac:dyDescent="0.2">
      <c r="A87" s="107">
        <f>+SUBTOTAL(103,$B$7:B87)</f>
        <v>53</v>
      </c>
      <c r="B87" s="107" t="s">
        <v>1083</v>
      </c>
      <c r="C87" s="108" t="s">
        <v>1967</v>
      </c>
      <c r="D87" s="107" t="s">
        <v>48</v>
      </c>
      <c r="E87" s="109"/>
      <c r="F87" s="109">
        <v>0.09</v>
      </c>
    </row>
    <row r="88" spans="1:6" ht="51" x14ac:dyDescent="0.2">
      <c r="A88" s="107">
        <f>+SUBTOTAL(103,$B$7:B88)</f>
        <v>54</v>
      </c>
      <c r="B88" s="107" t="s">
        <v>1083</v>
      </c>
      <c r="C88" s="108" t="s">
        <v>2021</v>
      </c>
      <c r="D88" s="107" t="s">
        <v>48</v>
      </c>
      <c r="E88" s="109"/>
      <c r="F88" s="109">
        <v>2.56</v>
      </c>
    </row>
    <row r="89" spans="1:6" ht="25.5" x14ac:dyDescent="0.2">
      <c r="A89" s="107">
        <f>+SUBTOTAL(103,$B$7:B89)</f>
        <v>55</v>
      </c>
      <c r="B89" s="107">
        <v>1</v>
      </c>
      <c r="C89" s="108" t="s">
        <v>441</v>
      </c>
      <c r="D89" s="107"/>
      <c r="E89" s="109"/>
      <c r="F89" s="109"/>
    </row>
    <row r="90" spans="1:6" s="72" customFormat="1" ht="25.5" x14ac:dyDescent="0.2">
      <c r="A90" s="67" t="s">
        <v>206</v>
      </c>
      <c r="B90" s="67"/>
      <c r="C90" s="68" t="s">
        <v>441</v>
      </c>
      <c r="D90" s="67" t="s">
        <v>48</v>
      </c>
      <c r="E90" s="62"/>
      <c r="F90" s="62">
        <v>5</v>
      </c>
    </row>
    <row r="91" spans="1:6" ht="38.25" x14ac:dyDescent="0.2">
      <c r="A91" s="107">
        <f>+SUBTOTAL(103,$B$7:B91)</f>
        <v>56</v>
      </c>
      <c r="B91" s="107">
        <v>1</v>
      </c>
      <c r="C91" s="108" t="s">
        <v>445</v>
      </c>
      <c r="D91" s="107" t="s">
        <v>2107</v>
      </c>
      <c r="E91" s="109"/>
      <c r="F91" s="109">
        <v>1.2</v>
      </c>
    </row>
    <row r="92" spans="1:6" ht="25.5" x14ac:dyDescent="0.2">
      <c r="A92" s="107">
        <f>+SUBTOTAL(103,$B$7:B92)</f>
        <v>57</v>
      </c>
      <c r="B92" s="107" t="s">
        <v>1083</v>
      </c>
      <c r="C92" s="108" t="s">
        <v>74</v>
      </c>
      <c r="D92" s="107" t="s">
        <v>48</v>
      </c>
      <c r="E92" s="109"/>
      <c r="F92" s="109">
        <v>0.5</v>
      </c>
    </row>
    <row r="93" spans="1:6" ht="25.5" x14ac:dyDescent="0.2">
      <c r="A93" s="107">
        <f>+SUBTOTAL(103,$B$7:B93)</f>
        <v>58</v>
      </c>
      <c r="B93" s="107">
        <v>1</v>
      </c>
      <c r="C93" s="108" t="s">
        <v>472</v>
      </c>
      <c r="D93" s="107"/>
      <c r="E93" s="109"/>
      <c r="F93" s="109"/>
    </row>
    <row r="94" spans="1:6" s="72" customFormat="1" ht="25.5" x14ac:dyDescent="0.2">
      <c r="A94" s="67" t="s">
        <v>206</v>
      </c>
      <c r="B94" s="67"/>
      <c r="C94" s="68" t="s">
        <v>472</v>
      </c>
      <c r="D94" s="67" t="s">
        <v>48</v>
      </c>
      <c r="E94" s="62"/>
      <c r="F94" s="62">
        <v>7.8</v>
      </c>
    </row>
    <row r="95" spans="1:6" ht="25.5" x14ac:dyDescent="0.2">
      <c r="A95" s="107">
        <f>+SUBTOTAL(103,$B$7:B95)</f>
        <v>59</v>
      </c>
      <c r="B95" s="107">
        <v>1</v>
      </c>
      <c r="C95" s="108" t="s">
        <v>477</v>
      </c>
      <c r="D95" s="107"/>
      <c r="E95" s="109"/>
      <c r="F95" s="109"/>
    </row>
    <row r="96" spans="1:6" s="72" customFormat="1" ht="25.5" x14ac:dyDescent="0.2">
      <c r="A96" s="67" t="s">
        <v>206</v>
      </c>
      <c r="B96" s="67"/>
      <c r="C96" s="68" t="s">
        <v>477</v>
      </c>
      <c r="D96" s="67" t="s">
        <v>48</v>
      </c>
      <c r="E96" s="62"/>
      <c r="F96" s="62">
        <v>1</v>
      </c>
    </row>
    <row r="97" spans="1:6" ht="25.5" x14ac:dyDescent="0.2">
      <c r="A97" s="107">
        <f>+SUBTOTAL(103,$B$7:B97)</f>
        <v>60</v>
      </c>
      <c r="B97" s="107">
        <v>1</v>
      </c>
      <c r="C97" s="108" t="s">
        <v>2108</v>
      </c>
      <c r="D97" s="107"/>
      <c r="E97" s="109"/>
      <c r="F97" s="109"/>
    </row>
    <row r="98" spans="1:6" s="72" customFormat="1" ht="25.5" x14ac:dyDescent="0.2">
      <c r="A98" s="67" t="s">
        <v>206</v>
      </c>
      <c r="B98" s="67"/>
      <c r="C98" s="68" t="s">
        <v>2108</v>
      </c>
      <c r="D98" s="67" t="s">
        <v>48</v>
      </c>
      <c r="E98" s="62"/>
      <c r="F98" s="62">
        <v>0.3</v>
      </c>
    </row>
    <row r="99" spans="1:6" ht="25.5" x14ac:dyDescent="0.2">
      <c r="A99" s="107">
        <f>+SUBTOTAL(103,$B$7:B99)</f>
        <v>61</v>
      </c>
      <c r="B99" s="107">
        <v>1</v>
      </c>
      <c r="C99" s="108" t="s">
        <v>489</v>
      </c>
      <c r="D99" s="107"/>
      <c r="E99" s="109"/>
      <c r="F99" s="109"/>
    </row>
    <row r="100" spans="1:6" s="72" customFormat="1" ht="25.5" x14ac:dyDescent="0.2">
      <c r="A100" s="67" t="s">
        <v>206</v>
      </c>
      <c r="B100" s="67"/>
      <c r="C100" s="68" t="s">
        <v>489</v>
      </c>
      <c r="D100" s="67" t="s">
        <v>48</v>
      </c>
      <c r="E100" s="62"/>
      <c r="F100" s="62">
        <v>1.6</v>
      </c>
    </row>
    <row r="101" spans="1:6" x14ac:dyDescent="0.2">
      <c r="A101" s="107">
        <f>+SUBTOTAL(103,$B$7:B101)</f>
        <v>62</v>
      </c>
      <c r="B101" s="107">
        <v>1</v>
      </c>
      <c r="C101" s="108" t="s">
        <v>1862</v>
      </c>
      <c r="D101" s="107"/>
      <c r="E101" s="109"/>
      <c r="F101" s="109"/>
    </row>
    <row r="102" spans="1:6" s="72" customFormat="1" x14ac:dyDescent="0.2">
      <c r="A102" s="67" t="s">
        <v>206</v>
      </c>
      <c r="B102" s="67"/>
      <c r="C102" s="68" t="s">
        <v>496</v>
      </c>
      <c r="D102" s="67" t="s">
        <v>48</v>
      </c>
      <c r="E102" s="62"/>
      <c r="F102" s="62">
        <v>1</v>
      </c>
    </row>
    <row r="103" spans="1:6" ht="25.5" x14ac:dyDescent="0.2">
      <c r="A103" s="107">
        <f>+SUBTOTAL(103,$B$7:B103)</f>
        <v>63</v>
      </c>
      <c r="B103" s="107">
        <v>1</v>
      </c>
      <c r="C103" s="108" t="s">
        <v>80</v>
      </c>
      <c r="D103" s="107" t="s">
        <v>48</v>
      </c>
      <c r="E103" s="109"/>
      <c r="F103" s="109">
        <v>0.01</v>
      </c>
    </row>
    <row r="104" spans="1:6" ht="25.5" x14ac:dyDescent="0.2">
      <c r="A104" s="107">
        <f>+SUBTOTAL(103,$B$7:B104)</f>
        <v>64</v>
      </c>
      <c r="B104" s="107">
        <v>1</v>
      </c>
      <c r="C104" s="108" t="s">
        <v>507</v>
      </c>
      <c r="D104" s="107" t="s">
        <v>48</v>
      </c>
      <c r="E104" s="109"/>
      <c r="F104" s="109">
        <v>0.08</v>
      </c>
    </row>
    <row r="105" spans="1:6" x14ac:dyDescent="0.2">
      <c r="A105" s="107">
        <f>+SUBTOTAL(103,$B$7:B105)</f>
        <v>65</v>
      </c>
      <c r="B105" s="107">
        <v>1</v>
      </c>
      <c r="C105" s="108" t="s">
        <v>510</v>
      </c>
      <c r="D105" s="107" t="s">
        <v>48</v>
      </c>
      <c r="E105" s="109"/>
      <c r="F105" s="109">
        <v>0.44</v>
      </c>
    </row>
    <row r="106" spans="1:6" ht="25.5" x14ac:dyDescent="0.2">
      <c r="A106" s="107">
        <f>+SUBTOTAL(103,$B$7:B106)</f>
        <v>66</v>
      </c>
      <c r="B106" s="107">
        <v>1</v>
      </c>
      <c r="C106" s="108" t="s">
        <v>511</v>
      </c>
      <c r="D106" s="107" t="s">
        <v>48</v>
      </c>
      <c r="E106" s="109"/>
      <c r="F106" s="109">
        <v>0.49</v>
      </c>
    </row>
    <row r="107" spans="1:6" x14ac:dyDescent="0.2">
      <c r="A107" s="107">
        <f>+SUBTOTAL(103,$B$7:B107)</f>
        <v>67</v>
      </c>
      <c r="B107" s="107" t="s">
        <v>1083</v>
      </c>
      <c r="C107" s="108" t="s">
        <v>81</v>
      </c>
      <c r="D107" s="107" t="s">
        <v>48</v>
      </c>
      <c r="E107" s="109"/>
      <c r="F107" s="109">
        <v>0.02</v>
      </c>
    </row>
    <row r="108" spans="1:6" ht="25.5" x14ac:dyDescent="0.2">
      <c r="A108" s="107">
        <f>+SUBTOTAL(103,$B$7:B108)</f>
        <v>68</v>
      </c>
      <c r="B108" s="107">
        <v>1</v>
      </c>
      <c r="C108" s="108" t="s">
        <v>520</v>
      </c>
      <c r="D108" s="107"/>
      <c r="E108" s="109"/>
      <c r="F108" s="109"/>
    </row>
    <row r="109" spans="1:6" s="72" customFormat="1" ht="25.5" x14ac:dyDescent="0.2">
      <c r="A109" s="67" t="s">
        <v>206</v>
      </c>
      <c r="B109" s="67"/>
      <c r="C109" s="68" t="s">
        <v>520</v>
      </c>
      <c r="D109" s="67" t="s">
        <v>48</v>
      </c>
      <c r="E109" s="62"/>
      <c r="F109" s="62">
        <v>2</v>
      </c>
    </row>
    <row r="110" spans="1:6" x14ac:dyDescent="0.2">
      <c r="A110" s="107">
        <f>+SUBTOTAL(103,$B$7:B110)</f>
        <v>69</v>
      </c>
      <c r="B110" s="107" t="s">
        <v>1083</v>
      </c>
      <c r="C110" s="108" t="s">
        <v>526</v>
      </c>
      <c r="D110" s="107"/>
      <c r="E110" s="109"/>
      <c r="F110" s="109"/>
    </row>
    <row r="111" spans="1:6" s="72" customFormat="1" ht="25.5" customHeight="1" x14ac:dyDescent="0.2">
      <c r="A111" s="67" t="s">
        <v>206</v>
      </c>
      <c r="B111" s="67"/>
      <c r="C111" s="68" t="s">
        <v>526</v>
      </c>
      <c r="D111" s="67" t="s">
        <v>48</v>
      </c>
      <c r="E111" s="62"/>
      <c r="F111" s="62">
        <v>1</v>
      </c>
    </row>
    <row r="112" spans="1:6" ht="25.5" x14ac:dyDescent="0.2">
      <c r="A112" s="107">
        <f>+SUBTOTAL(103,$B$7:B112)</f>
        <v>70</v>
      </c>
      <c r="B112" s="107">
        <v>1</v>
      </c>
      <c r="C112" s="108" t="s">
        <v>530</v>
      </c>
      <c r="D112" s="107"/>
      <c r="E112" s="109"/>
      <c r="F112" s="109"/>
    </row>
    <row r="113" spans="1:6" s="72" customFormat="1" ht="25.5" x14ac:dyDescent="0.2">
      <c r="A113" s="67" t="s">
        <v>206</v>
      </c>
      <c r="B113" s="67"/>
      <c r="C113" s="68" t="s">
        <v>530</v>
      </c>
      <c r="D113" s="67" t="s">
        <v>48</v>
      </c>
      <c r="E113" s="62"/>
      <c r="F113" s="62">
        <v>1</v>
      </c>
    </row>
    <row r="114" spans="1:6" x14ac:dyDescent="0.2">
      <c r="A114" s="107">
        <f>+SUBTOTAL(103,$B$7:B114)</f>
        <v>71</v>
      </c>
      <c r="B114" s="107" t="s">
        <v>1083</v>
      </c>
      <c r="C114" s="108" t="s">
        <v>1941</v>
      </c>
      <c r="D114" s="107"/>
      <c r="E114" s="109"/>
      <c r="F114" s="109"/>
    </row>
    <row r="115" spans="1:6" s="72" customFormat="1" x14ac:dyDescent="0.2">
      <c r="A115" s="67" t="s">
        <v>206</v>
      </c>
      <c r="B115" s="67"/>
      <c r="C115" s="68" t="s">
        <v>1941</v>
      </c>
      <c r="D115" s="67" t="s">
        <v>48</v>
      </c>
      <c r="E115" s="62"/>
      <c r="F115" s="62">
        <v>0.5</v>
      </c>
    </row>
    <row r="116" spans="1:6" x14ac:dyDescent="0.2">
      <c r="A116" s="107">
        <f>+SUBTOTAL(103,$B$7:B116)</f>
        <v>72</v>
      </c>
      <c r="B116" s="107" t="s">
        <v>1083</v>
      </c>
      <c r="C116" s="108" t="s">
        <v>1962</v>
      </c>
      <c r="D116" s="107" t="s">
        <v>48</v>
      </c>
      <c r="E116" s="109"/>
      <c r="F116" s="109">
        <v>0.05</v>
      </c>
    </row>
    <row r="117" spans="1:6" ht="25.5" x14ac:dyDescent="0.2">
      <c r="A117" s="107">
        <f>+SUBTOTAL(103,$B$7:B117)</f>
        <v>73</v>
      </c>
      <c r="B117" s="107" t="s">
        <v>1083</v>
      </c>
      <c r="C117" s="108" t="s">
        <v>550</v>
      </c>
      <c r="D117" s="107"/>
      <c r="E117" s="109"/>
      <c r="F117" s="109"/>
    </row>
    <row r="118" spans="1:6" s="72" customFormat="1" ht="25.5" x14ac:dyDescent="0.2">
      <c r="A118" s="67" t="s">
        <v>206</v>
      </c>
      <c r="B118" s="67"/>
      <c r="C118" s="68" t="s">
        <v>550</v>
      </c>
      <c r="D118" s="67" t="s">
        <v>48</v>
      </c>
      <c r="E118" s="62"/>
      <c r="F118" s="62">
        <v>0.2</v>
      </c>
    </row>
    <row r="119" spans="1:6" s="113" customFormat="1" ht="25.5" x14ac:dyDescent="0.2">
      <c r="A119" s="107">
        <f>+SUBTOTAL(103,$B$7:B119)</f>
        <v>74</v>
      </c>
      <c r="B119" s="107">
        <v>1</v>
      </c>
      <c r="C119" s="108" t="s">
        <v>552</v>
      </c>
      <c r="D119" s="396"/>
      <c r="E119" s="101"/>
      <c r="F119" s="101"/>
    </row>
    <row r="120" spans="1:6" s="72" customFormat="1" ht="25.5" x14ac:dyDescent="0.2">
      <c r="A120" s="67" t="s">
        <v>206</v>
      </c>
      <c r="B120" s="67"/>
      <c r="C120" s="68" t="s">
        <v>552</v>
      </c>
      <c r="D120" s="67" t="s">
        <v>48</v>
      </c>
      <c r="E120" s="62"/>
      <c r="F120" s="62">
        <v>0.2</v>
      </c>
    </row>
    <row r="121" spans="1:6" ht="25.5" x14ac:dyDescent="0.2">
      <c r="A121" s="107">
        <f>+SUBTOTAL(103,$B$7:B121)</f>
        <v>75</v>
      </c>
      <c r="B121" s="107">
        <v>1</v>
      </c>
      <c r="C121" s="108" t="s">
        <v>562</v>
      </c>
      <c r="D121" s="107"/>
      <c r="E121" s="109"/>
      <c r="F121" s="109"/>
    </row>
    <row r="122" spans="1:6" s="72" customFormat="1" ht="25.5" x14ac:dyDescent="0.2">
      <c r="A122" s="67" t="s">
        <v>206</v>
      </c>
      <c r="B122" s="67"/>
      <c r="C122" s="68" t="s">
        <v>562</v>
      </c>
      <c r="D122" s="67" t="s">
        <v>48</v>
      </c>
      <c r="E122" s="62"/>
      <c r="F122" s="62">
        <v>15</v>
      </c>
    </row>
    <row r="123" spans="1:6" ht="25.5" x14ac:dyDescent="0.2">
      <c r="A123" s="107">
        <f>+SUBTOTAL(103,$B$7:B123)</f>
        <v>76</v>
      </c>
      <c r="B123" s="107" t="s">
        <v>1083</v>
      </c>
      <c r="C123" s="108" t="s">
        <v>91</v>
      </c>
      <c r="D123" s="107" t="s">
        <v>31</v>
      </c>
      <c r="E123" s="109"/>
      <c r="F123" s="109"/>
    </row>
    <row r="124" spans="1:6" s="72" customFormat="1" x14ac:dyDescent="0.2">
      <c r="A124" s="67" t="s">
        <v>206</v>
      </c>
      <c r="B124" s="67"/>
      <c r="C124" s="68" t="s">
        <v>93</v>
      </c>
      <c r="D124" s="67" t="s">
        <v>48</v>
      </c>
      <c r="E124" s="62"/>
      <c r="F124" s="62">
        <v>0.15</v>
      </c>
    </row>
    <row r="125" spans="1:6" x14ac:dyDescent="0.2">
      <c r="A125" s="107">
        <f>+SUBTOTAL(103,$B$7:B125)</f>
        <v>77</v>
      </c>
      <c r="B125" s="107">
        <v>1</v>
      </c>
      <c r="C125" s="108" t="s">
        <v>1039</v>
      </c>
      <c r="D125" s="107"/>
      <c r="E125" s="109"/>
      <c r="F125" s="109"/>
    </row>
    <row r="126" spans="1:6" s="72" customFormat="1" x14ac:dyDescent="0.2">
      <c r="A126" s="67" t="s">
        <v>206</v>
      </c>
      <c r="B126" s="67"/>
      <c r="C126" s="68" t="s">
        <v>578</v>
      </c>
      <c r="D126" s="67" t="s">
        <v>48</v>
      </c>
      <c r="E126" s="62"/>
      <c r="F126" s="62">
        <v>0.2</v>
      </c>
    </row>
    <row r="127" spans="1:6" s="113" customFormat="1" ht="25.5" x14ac:dyDescent="0.2">
      <c r="A127" s="107">
        <f>+SUBTOTAL(103,$B$7:B127)</f>
        <v>78</v>
      </c>
      <c r="B127" s="107">
        <v>1</v>
      </c>
      <c r="C127" s="108" t="s">
        <v>581</v>
      </c>
      <c r="D127" s="396"/>
      <c r="E127" s="101"/>
      <c r="F127" s="101"/>
    </row>
    <row r="128" spans="1:6" s="72" customFormat="1" ht="25.5" x14ac:dyDescent="0.2">
      <c r="A128" s="67" t="s">
        <v>206</v>
      </c>
      <c r="B128" s="67"/>
      <c r="C128" s="68" t="s">
        <v>581</v>
      </c>
      <c r="D128" s="67" t="s">
        <v>48</v>
      </c>
      <c r="E128" s="62"/>
      <c r="F128" s="62">
        <v>0.3</v>
      </c>
    </row>
    <row r="129" spans="1:6" ht="25.5" x14ac:dyDescent="0.2">
      <c r="A129" s="107">
        <f>+SUBTOTAL(103,$B$7:B129)</f>
        <v>79</v>
      </c>
      <c r="B129" s="107">
        <v>1</v>
      </c>
      <c r="C129" s="108" t="s">
        <v>584</v>
      </c>
      <c r="D129" s="107"/>
      <c r="E129" s="109"/>
      <c r="F129" s="109"/>
    </row>
    <row r="130" spans="1:6" s="72" customFormat="1" ht="25.5" x14ac:dyDescent="0.2">
      <c r="A130" s="67" t="s">
        <v>206</v>
      </c>
      <c r="B130" s="67"/>
      <c r="C130" s="68" t="s">
        <v>585</v>
      </c>
      <c r="D130" s="67" t="s">
        <v>48</v>
      </c>
      <c r="E130" s="62"/>
      <c r="F130" s="62">
        <v>50</v>
      </c>
    </row>
    <row r="131" spans="1:6" ht="25.5" x14ac:dyDescent="0.2">
      <c r="A131" s="107">
        <f>+SUBTOTAL(103,$B$7:B131)</f>
        <v>80</v>
      </c>
      <c r="B131" s="107" t="s">
        <v>1083</v>
      </c>
      <c r="C131" s="108" t="s">
        <v>586</v>
      </c>
      <c r="D131" s="107"/>
      <c r="E131" s="109"/>
      <c r="F131" s="109"/>
    </row>
    <row r="132" spans="1:6" s="72" customFormat="1" ht="25.5" x14ac:dyDescent="0.2">
      <c r="A132" s="67" t="s">
        <v>206</v>
      </c>
      <c r="B132" s="67"/>
      <c r="C132" s="68" t="s">
        <v>120</v>
      </c>
      <c r="D132" s="67" t="s">
        <v>48</v>
      </c>
      <c r="E132" s="62"/>
      <c r="F132" s="62">
        <v>50</v>
      </c>
    </row>
    <row r="133" spans="1:6" x14ac:dyDescent="0.2">
      <c r="A133" s="107">
        <f>+SUBTOTAL(103,$B$7:B133)</f>
        <v>81</v>
      </c>
      <c r="B133" s="107" t="s">
        <v>1083</v>
      </c>
      <c r="C133" s="108" t="s">
        <v>587</v>
      </c>
      <c r="D133" s="107"/>
      <c r="E133" s="109"/>
      <c r="F133" s="109"/>
    </row>
    <row r="134" spans="1:6" s="72" customFormat="1" ht="25.5" x14ac:dyDescent="0.2">
      <c r="A134" s="67" t="s">
        <v>206</v>
      </c>
      <c r="B134" s="67"/>
      <c r="C134" s="68" t="s">
        <v>122</v>
      </c>
      <c r="D134" s="67" t="s">
        <v>48</v>
      </c>
      <c r="E134" s="62"/>
      <c r="F134" s="62">
        <v>1</v>
      </c>
    </row>
    <row r="135" spans="1:6" ht="25.5" x14ac:dyDescent="0.2">
      <c r="A135" s="107">
        <f>+SUBTOTAL(103,$B$7:B135)</f>
        <v>82</v>
      </c>
      <c r="B135" s="107">
        <v>1</v>
      </c>
      <c r="C135" s="108" t="s">
        <v>123</v>
      </c>
      <c r="D135" s="107"/>
      <c r="E135" s="109"/>
      <c r="F135" s="109"/>
    </row>
    <row r="136" spans="1:6" s="71" customFormat="1" ht="25.5" x14ac:dyDescent="0.2">
      <c r="A136" s="67" t="s">
        <v>206</v>
      </c>
      <c r="B136" s="67"/>
      <c r="C136" s="68" t="s">
        <v>123</v>
      </c>
      <c r="D136" s="67" t="s">
        <v>48</v>
      </c>
      <c r="E136" s="62"/>
      <c r="F136" s="62">
        <v>22.02</v>
      </c>
    </row>
  </sheetData>
  <autoFilter ref="A4:F136"/>
  <mergeCells count="6">
    <mergeCell ref="A2:F2"/>
    <mergeCell ref="A4:A5"/>
    <mergeCell ref="C4:C5"/>
    <mergeCell ref="D4:D5"/>
    <mergeCell ref="E4:E5"/>
    <mergeCell ref="F4:F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8"/>
  <sheetViews>
    <sheetView topLeftCell="A4" workbookViewId="0">
      <selection activeCell="I118" sqref="I118"/>
    </sheetView>
  </sheetViews>
  <sheetFormatPr defaultRowHeight="12.75" x14ac:dyDescent="0.2"/>
  <cols>
    <col min="1" max="1" width="5.85546875" style="93" customWidth="1"/>
    <col min="2" max="2" width="4.42578125" style="93" hidden="1" customWidth="1"/>
    <col min="3" max="3" width="34.5703125" style="93" customWidth="1"/>
    <col min="4" max="4" width="12.140625" style="96" customWidth="1"/>
    <col min="5" max="5" width="11" style="298" customWidth="1"/>
    <col min="6" max="6" width="16.28515625" style="298" customWidth="1"/>
    <col min="7" max="16384" width="9.140625" style="93"/>
  </cols>
  <sheetData>
    <row r="2" spans="1:6" ht="66.75" customHeight="1" x14ac:dyDescent="0.2">
      <c r="A2" s="424" t="s">
        <v>2117</v>
      </c>
      <c r="B2" s="424"/>
      <c r="C2" s="424"/>
      <c r="D2" s="424"/>
      <c r="E2" s="424"/>
      <c r="F2" s="424"/>
    </row>
    <row r="4" spans="1:6" ht="12.75" customHeight="1" x14ac:dyDescent="0.2">
      <c r="A4" s="417" t="s">
        <v>0</v>
      </c>
      <c r="B4" s="396"/>
      <c r="C4" s="417" t="s">
        <v>38</v>
      </c>
      <c r="D4" s="417" t="s">
        <v>43</v>
      </c>
      <c r="E4" s="450" t="s">
        <v>41</v>
      </c>
      <c r="F4" s="450" t="s">
        <v>40</v>
      </c>
    </row>
    <row r="5" spans="1:6" ht="38.25" customHeight="1" x14ac:dyDescent="0.2">
      <c r="A5" s="417"/>
      <c r="B5" s="396"/>
      <c r="C5" s="417"/>
      <c r="D5" s="417"/>
      <c r="E5" s="450"/>
      <c r="F5" s="450"/>
    </row>
    <row r="6" spans="1:6" ht="38.25" x14ac:dyDescent="0.2">
      <c r="A6" s="396" t="s">
        <v>195</v>
      </c>
      <c r="B6" s="396"/>
      <c r="C6" s="100" t="s">
        <v>1882</v>
      </c>
      <c r="D6" s="396"/>
      <c r="E6" s="101"/>
      <c r="F6" s="101"/>
    </row>
    <row r="7" spans="1:6" ht="25.5" x14ac:dyDescent="0.2">
      <c r="A7" s="107">
        <f>+SUBTOTAL(103,$B$7:B7)</f>
        <v>1</v>
      </c>
      <c r="B7" s="107" t="s">
        <v>1083</v>
      </c>
      <c r="C7" s="108" t="s">
        <v>220</v>
      </c>
      <c r="D7" s="107" t="s">
        <v>49</v>
      </c>
      <c r="E7" s="109"/>
      <c r="F7" s="109">
        <v>0.4</v>
      </c>
    </row>
    <row r="8" spans="1:6" s="113" customFormat="1" x14ac:dyDescent="0.2">
      <c r="A8" s="396" t="s">
        <v>221</v>
      </c>
      <c r="B8" s="396"/>
      <c r="C8" s="100" t="s">
        <v>222</v>
      </c>
      <c r="D8" s="396"/>
      <c r="E8" s="101"/>
      <c r="F8" s="101"/>
    </row>
    <row r="9" spans="1:6" ht="38.25" x14ac:dyDescent="0.2">
      <c r="A9" s="107">
        <f>+SUBTOTAL(103,$B$7:B9)</f>
        <v>2</v>
      </c>
      <c r="B9" s="107" t="s">
        <v>1083</v>
      </c>
      <c r="C9" s="108" t="s">
        <v>223</v>
      </c>
      <c r="D9" s="107" t="s">
        <v>49</v>
      </c>
      <c r="E9" s="109"/>
      <c r="F9" s="109"/>
    </row>
    <row r="10" spans="1:6" s="72" customFormat="1" x14ac:dyDescent="0.2">
      <c r="A10" s="67"/>
      <c r="B10" s="67"/>
      <c r="C10" s="68" t="s">
        <v>224</v>
      </c>
      <c r="D10" s="67" t="s">
        <v>49</v>
      </c>
      <c r="E10" s="62"/>
      <c r="F10" s="62">
        <v>0</v>
      </c>
    </row>
    <row r="11" spans="1:6" s="72" customFormat="1" x14ac:dyDescent="0.2">
      <c r="A11" s="67" t="s">
        <v>206</v>
      </c>
      <c r="B11" s="67"/>
      <c r="C11" s="68" t="s">
        <v>225</v>
      </c>
      <c r="D11" s="67" t="s">
        <v>49</v>
      </c>
      <c r="E11" s="62"/>
      <c r="F11" s="62">
        <v>69.16</v>
      </c>
    </row>
    <row r="12" spans="1:6" s="72" customFormat="1" x14ac:dyDescent="0.2">
      <c r="A12" s="67" t="s">
        <v>206</v>
      </c>
      <c r="B12" s="67"/>
      <c r="C12" s="68" t="s">
        <v>226</v>
      </c>
      <c r="D12" s="67" t="s">
        <v>49</v>
      </c>
      <c r="E12" s="62"/>
      <c r="F12" s="62">
        <v>22.9</v>
      </c>
    </row>
    <row r="13" spans="1:6" s="117" customFormat="1" ht="25.5" x14ac:dyDescent="0.2">
      <c r="A13" s="67" t="s">
        <v>206</v>
      </c>
      <c r="B13" s="67"/>
      <c r="C13" s="68" t="s">
        <v>117</v>
      </c>
      <c r="D13" s="67" t="s">
        <v>49</v>
      </c>
      <c r="E13" s="62"/>
      <c r="F13" s="62">
        <v>0.32</v>
      </c>
    </row>
    <row r="14" spans="1:6" s="72" customFormat="1" x14ac:dyDescent="0.2">
      <c r="A14" s="67" t="s">
        <v>206</v>
      </c>
      <c r="B14" s="67"/>
      <c r="C14" s="68" t="s">
        <v>218</v>
      </c>
      <c r="D14" s="67" t="s">
        <v>49</v>
      </c>
      <c r="E14" s="62"/>
      <c r="F14" s="62">
        <v>0.93</v>
      </c>
    </row>
    <row r="15" spans="1:6" s="72" customFormat="1" ht="38.25" x14ac:dyDescent="0.2">
      <c r="A15" s="67" t="s">
        <v>206</v>
      </c>
      <c r="B15" s="67"/>
      <c r="C15" s="68" t="s">
        <v>227</v>
      </c>
      <c r="D15" s="67" t="s">
        <v>49</v>
      </c>
      <c r="E15" s="62"/>
      <c r="F15" s="62">
        <v>0.86</v>
      </c>
    </row>
    <row r="16" spans="1:6" s="72" customFormat="1" ht="38.25" x14ac:dyDescent="0.2">
      <c r="A16" s="67" t="s">
        <v>206</v>
      </c>
      <c r="B16" s="67"/>
      <c r="C16" s="68" t="s">
        <v>228</v>
      </c>
      <c r="D16" s="67" t="s">
        <v>49</v>
      </c>
      <c r="E16" s="62"/>
      <c r="F16" s="62">
        <v>0.77</v>
      </c>
    </row>
    <row r="17" spans="1:6" s="117" customFormat="1" ht="38.25" x14ac:dyDescent="0.2">
      <c r="A17" s="67" t="s">
        <v>206</v>
      </c>
      <c r="B17" s="67"/>
      <c r="C17" s="68" t="s">
        <v>87</v>
      </c>
      <c r="D17" s="67" t="s">
        <v>49</v>
      </c>
      <c r="E17" s="62"/>
      <c r="F17" s="62">
        <v>1.8</v>
      </c>
    </row>
    <row r="18" spans="1:6" s="72" customFormat="1" x14ac:dyDescent="0.2">
      <c r="A18" s="67" t="s">
        <v>206</v>
      </c>
      <c r="B18" s="67"/>
      <c r="C18" s="68" t="s">
        <v>229</v>
      </c>
      <c r="D18" s="67" t="s">
        <v>49</v>
      </c>
      <c r="E18" s="62"/>
      <c r="F18" s="62">
        <v>1.39</v>
      </c>
    </row>
    <row r="19" spans="1:6" s="72" customFormat="1" x14ac:dyDescent="0.2">
      <c r="A19" s="67" t="s">
        <v>206</v>
      </c>
      <c r="B19" s="67"/>
      <c r="C19" s="68" t="s">
        <v>230</v>
      </c>
      <c r="D19" s="67" t="s">
        <v>49</v>
      </c>
      <c r="E19" s="62"/>
      <c r="F19" s="62">
        <v>1.24</v>
      </c>
    </row>
    <row r="20" spans="1:6" s="72" customFormat="1" x14ac:dyDescent="0.2">
      <c r="A20" s="67" t="s">
        <v>206</v>
      </c>
      <c r="B20" s="67"/>
      <c r="C20" s="68" t="s">
        <v>231</v>
      </c>
      <c r="D20" s="67" t="s">
        <v>49</v>
      </c>
      <c r="E20" s="62"/>
      <c r="F20" s="62">
        <v>1.03</v>
      </c>
    </row>
    <row r="21" spans="1:6" s="117" customFormat="1" ht="13.5" x14ac:dyDescent="0.2">
      <c r="A21" s="67" t="s">
        <v>206</v>
      </c>
      <c r="B21" s="67"/>
      <c r="C21" s="68" t="s">
        <v>232</v>
      </c>
      <c r="D21" s="67" t="s">
        <v>49</v>
      </c>
      <c r="E21" s="62"/>
      <c r="F21" s="62">
        <v>0.71</v>
      </c>
    </row>
    <row r="22" spans="1:6" s="72" customFormat="1" ht="25.5" x14ac:dyDescent="0.2">
      <c r="A22" s="67" t="s">
        <v>206</v>
      </c>
      <c r="B22" s="67"/>
      <c r="C22" s="68" t="s">
        <v>233</v>
      </c>
      <c r="D22" s="67" t="s">
        <v>49</v>
      </c>
      <c r="E22" s="62"/>
      <c r="F22" s="62">
        <v>2.75</v>
      </c>
    </row>
    <row r="23" spans="1:6" s="72" customFormat="1" x14ac:dyDescent="0.2">
      <c r="A23" s="67" t="s">
        <v>206</v>
      </c>
      <c r="B23" s="67"/>
      <c r="C23" s="68" t="s">
        <v>234</v>
      </c>
      <c r="D23" s="67" t="s">
        <v>49</v>
      </c>
      <c r="E23" s="62"/>
      <c r="F23" s="62">
        <v>0.5</v>
      </c>
    </row>
    <row r="24" spans="1:6" s="72" customFormat="1" ht="25.5" x14ac:dyDescent="0.2">
      <c r="A24" s="67" t="s">
        <v>206</v>
      </c>
      <c r="B24" s="67"/>
      <c r="C24" s="68" t="s">
        <v>235</v>
      </c>
      <c r="D24" s="67" t="s">
        <v>49</v>
      </c>
      <c r="E24" s="62"/>
      <c r="F24" s="62">
        <v>7.92</v>
      </c>
    </row>
    <row r="25" spans="1:6" s="72" customFormat="1" x14ac:dyDescent="0.2">
      <c r="A25" s="67" t="s">
        <v>206</v>
      </c>
      <c r="B25" s="67"/>
      <c r="C25" s="68" t="s">
        <v>236</v>
      </c>
      <c r="D25" s="67" t="s">
        <v>49</v>
      </c>
      <c r="E25" s="62"/>
      <c r="F25" s="62">
        <v>6.16</v>
      </c>
    </row>
    <row r="26" spans="1:6" s="72" customFormat="1" x14ac:dyDescent="0.2">
      <c r="A26" s="67" t="s">
        <v>206</v>
      </c>
      <c r="B26" s="67"/>
      <c r="C26" s="68" t="s">
        <v>237</v>
      </c>
      <c r="D26" s="67" t="s">
        <v>49</v>
      </c>
      <c r="E26" s="62"/>
      <c r="F26" s="62">
        <v>8.6</v>
      </c>
    </row>
    <row r="27" spans="1:6" s="117" customFormat="1" ht="13.5" x14ac:dyDescent="0.2">
      <c r="A27" s="67" t="s">
        <v>206</v>
      </c>
      <c r="B27" s="67"/>
      <c r="C27" s="68" t="s">
        <v>238</v>
      </c>
      <c r="D27" s="67" t="s">
        <v>49</v>
      </c>
      <c r="E27" s="62"/>
      <c r="F27" s="62">
        <v>8.14</v>
      </c>
    </row>
    <row r="28" spans="1:6" s="72" customFormat="1" x14ac:dyDescent="0.2">
      <c r="A28" s="67" t="s">
        <v>206</v>
      </c>
      <c r="B28" s="67"/>
      <c r="C28" s="68" t="s">
        <v>240</v>
      </c>
      <c r="D28" s="67" t="s">
        <v>49</v>
      </c>
      <c r="E28" s="62"/>
      <c r="F28" s="62">
        <v>1.39</v>
      </c>
    </row>
    <row r="29" spans="1:6" s="72" customFormat="1" x14ac:dyDescent="0.2">
      <c r="A29" s="67" t="s">
        <v>206</v>
      </c>
      <c r="B29" s="67"/>
      <c r="C29" s="68" t="s">
        <v>241</v>
      </c>
      <c r="D29" s="67" t="s">
        <v>49</v>
      </c>
      <c r="E29" s="62"/>
      <c r="F29" s="62">
        <v>1.1499999999999999</v>
      </c>
    </row>
    <row r="30" spans="1:6" s="72" customFormat="1" x14ac:dyDescent="0.2">
      <c r="A30" s="67" t="s">
        <v>206</v>
      </c>
      <c r="B30" s="67"/>
      <c r="C30" s="68" t="s">
        <v>242</v>
      </c>
      <c r="D30" s="67" t="s">
        <v>49</v>
      </c>
      <c r="E30" s="62"/>
      <c r="F30" s="62">
        <v>0.3</v>
      </c>
    </row>
    <row r="31" spans="1:6" s="72" customFormat="1" x14ac:dyDescent="0.2">
      <c r="A31" s="67" t="s">
        <v>206</v>
      </c>
      <c r="B31" s="67"/>
      <c r="C31" s="68" t="s">
        <v>216</v>
      </c>
      <c r="D31" s="67" t="s">
        <v>49</v>
      </c>
      <c r="E31" s="62"/>
      <c r="F31" s="62">
        <v>38.340000000000003</v>
      </c>
    </row>
    <row r="32" spans="1:6" s="72" customFormat="1" x14ac:dyDescent="0.2">
      <c r="A32" s="67" t="s">
        <v>206</v>
      </c>
      <c r="B32" s="67"/>
      <c r="C32" s="68" t="s">
        <v>217</v>
      </c>
      <c r="D32" s="67" t="s">
        <v>49</v>
      </c>
      <c r="E32" s="62"/>
      <c r="F32" s="62">
        <v>4.6399999999999997</v>
      </c>
    </row>
    <row r="33" spans="1:6" x14ac:dyDescent="0.2">
      <c r="A33" s="107">
        <f>+SUBTOTAL(103,$B$7:B33)</f>
        <v>3</v>
      </c>
      <c r="B33" s="107" t="s">
        <v>1083</v>
      </c>
      <c r="C33" s="108" t="s">
        <v>244</v>
      </c>
      <c r="D33" s="107"/>
      <c r="E33" s="109"/>
      <c r="F33" s="109">
        <v>0</v>
      </c>
    </row>
    <row r="34" spans="1:6" s="72" customFormat="1" x14ac:dyDescent="0.2">
      <c r="A34" s="67" t="s">
        <v>206</v>
      </c>
      <c r="B34" s="67"/>
      <c r="C34" s="68" t="s">
        <v>244</v>
      </c>
      <c r="D34" s="67" t="s">
        <v>49</v>
      </c>
      <c r="E34" s="62"/>
      <c r="F34" s="62">
        <v>2.39</v>
      </c>
    </row>
    <row r="35" spans="1:6" s="117" customFormat="1" ht="25.5" x14ac:dyDescent="0.2">
      <c r="A35" s="67" t="s">
        <v>206</v>
      </c>
      <c r="B35" s="67"/>
      <c r="C35" s="68" t="s">
        <v>245</v>
      </c>
      <c r="D35" s="67" t="s">
        <v>49</v>
      </c>
      <c r="E35" s="62"/>
      <c r="F35" s="62">
        <v>1.73</v>
      </c>
    </row>
    <row r="36" spans="1:6" s="72" customFormat="1" ht="25.5" x14ac:dyDescent="0.2">
      <c r="A36" s="67" t="s">
        <v>206</v>
      </c>
      <c r="B36" s="67"/>
      <c r="C36" s="68" t="s">
        <v>246</v>
      </c>
      <c r="D36" s="67" t="s">
        <v>49</v>
      </c>
      <c r="E36" s="62"/>
      <c r="F36" s="62">
        <v>0.44</v>
      </c>
    </row>
    <row r="37" spans="1:6" ht="25.5" x14ac:dyDescent="0.2">
      <c r="A37" s="107">
        <f>+SUBTOTAL(103,$B$7:B37)</f>
        <v>4</v>
      </c>
      <c r="B37" s="107" t="s">
        <v>1083</v>
      </c>
      <c r="C37" s="108" t="s">
        <v>649</v>
      </c>
      <c r="D37" s="107" t="s">
        <v>49</v>
      </c>
      <c r="E37" s="109"/>
      <c r="F37" s="109">
        <v>0.57999999999999996</v>
      </c>
    </row>
    <row r="38" spans="1:6" ht="25.5" x14ac:dyDescent="0.2">
      <c r="A38" s="107">
        <f>+SUBTOTAL(103,$B$7:B38)</f>
        <v>5</v>
      </c>
      <c r="B38" s="107">
        <v>1</v>
      </c>
      <c r="C38" s="108" t="s">
        <v>1015</v>
      </c>
      <c r="D38" s="107" t="s">
        <v>1016</v>
      </c>
      <c r="E38" s="109"/>
      <c r="F38" s="109">
        <v>1.83</v>
      </c>
    </row>
    <row r="39" spans="1:6" ht="38.25" x14ac:dyDescent="0.2">
      <c r="A39" s="107">
        <f>+SUBTOTAL(103,$B$7:B39)</f>
        <v>6</v>
      </c>
      <c r="B39" s="107" t="s">
        <v>1083</v>
      </c>
      <c r="C39" s="108" t="s">
        <v>267</v>
      </c>
      <c r="D39" s="107" t="s">
        <v>49</v>
      </c>
      <c r="E39" s="109"/>
      <c r="F39" s="109">
        <v>0.32</v>
      </c>
    </row>
    <row r="40" spans="1:6" ht="25.5" x14ac:dyDescent="0.2">
      <c r="A40" s="107">
        <f>+SUBTOTAL(103,$B$7:B40)</f>
        <v>7</v>
      </c>
      <c r="B40" s="107">
        <v>1</v>
      </c>
      <c r="C40" s="108" t="s">
        <v>273</v>
      </c>
      <c r="D40" s="107"/>
      <c r="E40" s="109"/>
      <c r="F40" s="109"/>
    </row>
    <row r="41" spans="1:6" s="72" customFormat="1" ht="25.5" x14ac:dyDescent="0.2">
      <c r="A41" s="67" t="s">
        <v>206</v>
      </c>
      <c r="B41" s="67"/>
      <c r="C41" s="68" t="s">
        <v>273</v>
      </c>
      <c r="D41" s="67" t="s">
        <v>49</v>
      </c>
      <c r="E41" s="62"/>
      <c r="F41" s="62">
        <v>4.2</v>
      </c>
    </row>
    <row r="42" spans="1:6" ht="25.5" x14ac:dyDescent="0.2">
      <c r="A42" s="107">
        <f>+SUBTOTAL(103,$B$7:B42)</f>
        <v>8</v>
      </c>
      <c r="B42" s="107">
        <v>2</v>
      </c>
      <c r="C42" s="108" t="s">
        <v>110</v>
      </c>
      <c r="D42" s="107"/>
      <c r="E42" s="109"/>
      <c r="F42" s="109"/>
    </row>
    <row r="43" spans="1:6" s="72" customFormat="1" ht="25.5" x14ac:dyDescent="0.2">
      <c r="A43" s="67" t="s">
        <v>206</v>
      </c>
      <c r="B43" s="67"/>
      <c r="C43" s="68" t="s">
        <v>282</v>
      </c>
      <c r="D43" s="67" t="s">
        <v>49</v>
      </c>
      <c r="E43" s="62"/>
      <c r="F43" s="62">
        <v>3.25</v>
      </c>
    </row>
    <row r="44" spans="1:6" ht="25.5" x14ac:dyDescent="0.2">
      <c r="A44" s="107">
        <f>+SUBTOTAL(103,$B$7:B44)</f>
        <v>9</v>
      </c>
      <c r="B44" s="107" t="s">
        <v>1083</v>
      </c>
      <c r="C44" s="108" t="s">
        <v>310</v>
      </c>
      <c r="D44" s="107" t="s">
        <v>49</v>
      </c>
      <c r="E44" s="109"/>
      <c r="F44" s="109">
        <v>0.03</v>
      </c>
    </row>
    <row r="45" spans="1:6" ht="25.5" x14ac:dyDescent="0.2">
      <c r="A45" s="107">
        <f>+SUBTOTAL(103,$B$7:B45)</f>
        <v>10</v>
      </c>
      <c r="B45" s="107" t="s">
        <v>1083</v>
      </c>
      <c r="C45" s="108" t="s">
        <v>311</v>
      </c>
      <c r="D45" s="107" t="s">
        <v>49</v>
      </c>
      <c r="E45" s="109"/>
      <c r="F45" s="109">
        <v>0.03</v>
      </c>
    </row>
    <row r="46" spans="1:6" ht="25.5" x14ac:dyDescent="0.2">
      <c r="A46" s="107">
        <f>+SUBTOTAL(103,$B$7:B46)</f>
        <v>11</v>
      </c>
      <c r="B46" s="107" t="s">
        <v>1083</v>
      </c>
      <c r="C46" s="108" t="s">
        <v>312</v>
      </c>
      <c r="D46" s="107" t="s">
        <v>49</v>
      </c>
      <c r="E46" s="109"/>
      <c r="F46" s="109">
        <v>0.04</v>
      </c>
    </row>
    <row r="47" spans="1:6" ht="25.5" x14ac:dyDescent="0.2">
      <c r="A47" s="107">
        <f>+SUBTOTAL(103,$B$7:B47)</f>
        <v>12</v>
      </c>
      <c r="B47" s="107" t="s">
        <v>1083</v>
      </c>
      <c r="C47" s="108" t="s">
        <v>313</v>
      </c>
      <c r="D47" s="107" t="s">
        <v>49</v>
      </c>
      <c r="E47" s="109"/>
      <c r="F47" s="109">
        <v>0.05</v>
      </c>
    </row>
    <row r="48" spans="1:6" ht="25.5" x14ac:dyDescent="0.2">
      <c r="A48" s="107">
        <f>+SUBTOTAL(103,$B$7:B48)</f>
        <v>13</v>
      </c>
      <c r="B48" s="107" t="s">
        <v>1083</v>
      </c>
      <c r="C48" s="108" t="s">
        <v>314</v>
      </c>
      <c r="D48" s="107" t="s">
        <v>49</v>
      </c>
      <c r="E48" s="109"/>
      <c r="F48" s="109">
        <v>0.05</v>
      </c>
    </row>
    <row r="49" spans="1:6" ht="25.5" x14ac:dyDescent="0.2">
      <c r="A49" s="107">
        <f>+SUBTOTAL(103,$B$7:B49)</f>
        <v>14</v>
      </c>
      <c r="B49" s="107" t="s">
        <v>1083</v>
      </c>
      <c r="C49" s="108" t="s">
        <v>315</v>
      </c>
      <c r="D49" s="107" t="s">
        <v>49</v>
      </c>
      <c r="E49" s="109"/>
      <c r="F49" s="109">
        <v>7.0000000000000007E-2</v>
      </c>
    </row>
    <row r="50" spans="1:6" ht="25.5" x14ac:dyDescent="0.2">
      <c r="A50" s="107">
        <f>+SUBTOTAL(103,$B$7:B50)</f>
        <v>15</v>
      </c>
      <c r="B50" s="107" t="s">
        <v>1083</v>
      </c>
      <c r="C50" s="108" t="s">
        <v>316</v>
      </c>
      <c r="D50" s="107" t="s">
        <v>49</v>
      </c>
      <c r="E50" s="109"/>
      <c r="F50" s="109">
        <v>0.1</v>
      </c>
    </row>
    <row r="51" spans="1:6" ht="25.5" x14ac:dyDescent="0.2">
      <c r="A51" s="107">
        <f>+SUBTOTAL(103,$B$7:B51)</f>
        <v>16</v>
      </c>
      <c r="B51" s="107" t="s">
        <v>1083</v>
      </c>
      <c r="C51" s="108" t="s">
        <v>317</v>
      </c>
      <c r="D51" s="107" t="s">
        <v>49</v>
      </c>
      <c r="E51" s="109"/>
      <c r="F51" s="109">
        <v>0.12</v>
      </c>
    </row>
    <row r="52" spans="1:6" ht="25.5" x14ac:dyDescent="0.2">
      <c r="A52" s="107">
        <f>+SUBTOTAL(103,$B$7:B52)</f>
        <v>17</v>
      </c>
      <c r="B52" s="107" t="s">
        <v>1083</v>
      </c>
      <c r="C52" s="108" t="s">
        <v>318</v>
      </c>
      <c r="D52" s="107" t="s">
        <v>49</v>
      </c>
      <c r="E52" s="109"/>
      <c r="F52" s="109">
        <v>0.15</v>
      </c>
    </row>
    <row r="53" spans="1:6" ht="25.5" x14ac:dyDescent="0.2">
      <c r="A53" s="107">
        <f>+SUBTOTAL(103,$B$7:B53)</f>
        <v>18</v>
      </c>
      <c r="B53" s="107" t="s">
        <v>1083</v>
      </c>
      <c r="C53" s="108" t="s">
        <v>319</v>
      </c>
      <c r="D53" s="107" t="s">
        <v>49</v>
      </c>
      <c r="E53" s="109"/>
      <c r="F53" s="109">
        <v>0.17</v>
      </c>
    </row>
    <row r="54" spans="1:6" ht="25.5" x14ac:dyDescent="0.2">
      <c r="A54" s="107">
        <f>+SUBTOTAL(103,$B$7:B54)</f>
        <v>19</v>
      </c>
      <c r="B54" s="107" t="s">
        <v>1083</v>
      </c>
      <c r="C54" s="108" t="s">
        <v>320</v>
      </c>
      <c r="D54" s="107" t="s">
        <v>49</v>
      </c>
      <c r="E54" s="109"/>
      <c r="F54" s="109">
        <v>0.19</v>
      </c>
    </row>
    <row r="55" spans="1:6" ht="38.25" x14ac:dyDescent="0.2">
      <c r="A55" s="107">
        <f>+SUBTOTAL(103,$B$7:B55)</f>
        <v>20</v>
      </c>
      <c r="B55" s="107" t="s">
        <v>1083</v>
      </c>
      <c r="C55" s="108" t="s">
        <v>321</v>
      </c>
      <c r="D55" s="107" t="s">
        <v>49</v>
      </c>
      <c r="E55" s="109"/>
      <c r="F55" s="109">
        <v>0.2</v>
      </c>
    </row>
    <row r="56" spans="1:6" ht="25.5" x14ac:dyDescent="0.2">
      <c r="A56" s="107">
        <f>+SUBTOTAL(103,$B$7:B56)</f>
        <v>21</v>
      </c>
      <c r="B56" s="107" t="s">
        <v>1083</v>
      </c>
      <c r="C56" s="108" t="s">
        <v>322</v>
      </c>
      <c r="D56" s="107" t="s">
        <v>49</v>
      </c>
      <c r="E56" s="109"/>
      <c r="F56" s="109">
        <v>0.2</v>
      </c>
    </row>
    <row r="57" spans="1:6" ht="38.25" x14ac:dyDescent="0.2">
      <c r="A57" s="107">
        <f>+SUBTOTAL(103,$B$7:B57)</f>
        <v>22</v>
      </c>
      <c r="B57" s="107" t="s">
        <v>1083</v>
      </c>
      <c r="C57" s="108" t="s">
        <v>323</v>
      </c>
      <c r="D57" s="107" t="s">
        <v>49</v>
      </c>
      <c r="E57" s="109"/>
      <c r="F57" s="109">
        <v>0.26</v>
      </c>
    </row>
    <row r="58" spans="1:6" ht="25.5" x14ac:dyDescent="0.2">
      <c r="A58" s="107">
        <f>+SUBTOTAL(103,$B$7:B58)</f>
        <v>23</v>
      </c>
      <c r="B58" s="107" t="s">
        <v>1083</v>
      </c>
      <c r="C58" s="108" t="s">
        <v>324</v>
      </c>
      <c r="D58" s="107" t="s">
        <v>49</v>
      </c>
      <c r="E58" s="109"/>
      <c r="F58" s="109">
        <v>0.28999999999999998</v>
      </c>
    </row>
    <row r="59" spans="1:6" ht="38.25" x14ac:dyDescent="0.2">
      <c r="A59" s="107">
        <f>+SUBTOTAL(103,$B$7:B59)</f>
        <v>24</v>
      </c>
      <c r="B59" s="107" t="s">
        <v>1083</v>
      </c>
      <c r="C59" s="108" t="s">
        <v>325</v>
      </c>
      <c r="D59" s="107" t="s">
        <v>49</v>
      </c>
      <c r="E59" s="109"/>
      <c r="F59" s="109">
        <v>0.3</v>
      </c>
    </row>
    <row r="60" spans="1:6" ht="38.25" x14ac:dyDescent="0.2">
      <c r="A60" s="107">
        <f>+SUBTOTAL(103,$B$7:B60)</f>
        <v>25</v>
      </c>
      <c r="B60" s="107" t="s">
        <v>1083</v>
      </c>
      <c r="C60" s="108" t="s">
        <v>326</v>
      </c>
      <c r="D60" s="107" t="s">
        <v>49</v>
      </c>
      <c r="E60" s="109"/>
      <c r="F60" s="109">
        <v>0.4</v>
      </c>
    </row>
    <row r="61" spans="1:6" ht="38.25" x14ac:dyDescent="0.2">
      <c r="A61" s="107">
        <f>+SUBTOTAL(103,$B$7:B61)</f>
        <v>26</v>
      </c>
      <c r="B61" s="107" t="s">
        <v>1083</v>
      </c>
      <c r="C61" s="108" t="s">
        <v>327</v>
      </c>
      <c r="D61" s="107" t="s">
        <v>49</v>
      </c>
      <c r="E61" s="109"/>
      <c r="F61" s="109">
        <v>0.62</v>
      </c>
    </row>
    <row r="62" spans="1:6" ht="38.25" x14ac:dyDescent="0.2">
      <c r="A62" s="107">
        <f>+SUBTOTAL(103,$B$7:B62)</f>
        <v>27</v>
      </c>
      <c r="B62" s="107" t="s">
        <v>1083</v>
      </c>
      <c r="C62" s="108" t="s">
        <v>328</v>
      </c>
      <c r="D62" s="107" t="s">
        <v>49</v>
      </c>
      <c r="E62" s="109"/>
      <c r="F62" s="109">
        <v>0.7</v>
      </c>
    </row>
    <row r="63" spans="1:6" ht="38.25" x14ac:dyDescent="0.2">
      <c r="A63" s="107">
        <f>+SUBTOTAL(103,$B$7:B63)</f>
        <v>28</v>
      </c>
      <c r="B63" s="107" t="s">
        <v>1083</v>
      </c>
      <c r="C63" s="108" t="s">
        <v>329</v>
      </c>
      <c r="D63" s="107" t="s">
        <v>49</v>
      </c>
      <c r="E63" s="109"/>
      <c r="F63" s="109">
        <v>0.8</v>
      </c>
    </row>
    <row r="64" spans="1:6" ht="38.25" x14ac:dyDescent="0.2">
      <c r="A64" s="107">
        <f>+SUBTOTAL(103,$B$7:B64)</f>
        <v>29</v>
      </c>
      <c r="B64" s="107" t="s">
        <v>1083</v>
      </c>
      <c r="C64" s="108" t="s">
        <v>330</v>
      </c>
      <c r="D64" s="107" t="s">
        <v>49</v>
      </c>
      <c r="E64" s="109"/>
      <c r="F64" s="109">
        <v>0.9</v>
      </c>
    </row>
    <row r="65" spans="1:6" ht="38.25" x14ac:dyDescent="0.2">
      <c r="A65" s="107">
        <f>+SUBTOTAL(103,$B$7:B65)</f>
        <v>30</v>
      </c>
      <c r="B65" s="107" t="s">
        <v>1083</v>
      </c>
      <c r="C65" s="108" t="s">
        <v>331</v>
      </c>
      <c r="D65" s="107" t="s">
        <v>49</v>
      </c>
      <c r="E65" s="109"/>
      <c r="F65" s="109">
        <v>0.9</v>
      </c>
    </row>
    <row r="66" spans="1:6" ht="38.25" x14ac:dyDescent="0.2">
      <c r="A66" s="107">
        <f>+SUBTOTAL(103,$B$7:B66)</f>
        <v>31</v>
      </c>
      <c r="B66" s="107" t="s">
        <v>1083</v>
      </c>
      <c r="C66" s="108" t="s">
        <v>332</v>
      </c>
      <c r="D66" s="107" t="s">
        <v>49</v>
      </c>
      <c r="E66" s="109"/>
      <c r="F66" s="109">
        <v>0.9</v>
      </c>
    </row>
    <row r="67" spans="1:6" ht="51" x14ac:dyDescent="0.2">
      <c r="A67" s="107">
        <f>+SUBTOTAL(103,$B$7:B67)</f>
        <v>32</v>
      </c>
      <c r="B67" s="107" t="s">
        <v>1083</v>
      </c>
      <c r="C67" s="108" t="s">
        <v>333</v>
      </c>
      <c r="D67" s="107" t="s">
        <v>49</v>
      </c>
      <c r="E67" s="109"/>
      <c r="F67" s="109">
        <v>1</v>
      </c>
    </row>
    <row r="68" spans="1:6" ht="38.25" x14ac:dyDescent="0.2">
      <c r="A68" s="107">
        <f>+SUBTOTAL(103,$B$7:B68)</f>
        <v>33</v>
      </c>
      <c r="B68" s="107" t="s">
        <v>1083</v>
      </c>
      <c r="C68" s="108" t="s">
        <v>334</v>
      </c>
      <c r="D68" s="107" t="s">
        <v>49</v>
      </c>
      <c r="E68" s="109"/>
      <c r="F68" s="109">
        <v>1</v>
      </c>
    </row>
    <row r="69" spans="1:6" ht="25.5" x14ac:dyDescent="0.2">
      <c r="A69" s="107">
        <f>+SUBTOTAL(103,$B$7:B69)</f>
        <v>34</v>
      </c>
      <c r="B69" s="107" t="s">
        <v>1083</v>
      </c>
      <c r="C69" s="108" t="s">
        <v>335</v>
      </c>
      <c r="D69" s="107" t="s">
        <v>49</v>
      </c>
      <c r="E69" s="109"/>
      <c r="F69" s="109">
        <v>1</v>
      </c>
    </row>
    <row r="70" spans="1:6" ht="38.25" x14ac:dyDescent="0.2">
      <c r="A70" s="107">
        <f>+SUBTOTAL(103,$B$7:B70)</f>
        <v>35</v>
      </c>
      <c r="B70" s="107" t="s">
        <v>1083</v>
      </c>
      <c r="C70" s="108" t="s">
        <v>336</v>
      </c>
      <c r="D70" s="107" t="s">
        <v>49</v>
      </c>
      <c r="E70" s="109"/>
      <c r="F70" s="109">
        <v>1.1000000000000001</v>
      </c>
    </row>
    <row r="71" spans="1:6" ht="51" x14ac:dyDescent="0.2">
      <c r="A71" s="107">
        <f>+SUBTOTAL(103,$B$7:B71)</f>
        <v>36</v>
      </c>
      <c r="B71" s="107" t="s">
        <v>1083</v>
      </c>
      <c r="C71" s="108" t="s">
        <v>337</v>
      </c>
      <c r="D71" s="107" t="s">
        <v>49</v>
      </c>
      <c r="E71" s="109"/>
      <c r="F71" s="109">
        <v>1.2</v>
      </c>
    </row>
    <row r="72" spans="1:6" ht="38.25" x14ac:dyDescent="0.2">
      <c r="A72" s="107">
        <f>+SUBTOTAL(103,$B$7:B72)</f>
        <v>37</v>
      </c>
      <c r="B72" s="107" t="s">
        <v>1083</v>
      </c>
      <c r="C72" s="108" t="s">
        <v>338</v>
      </c>
      <c r="D72" s="107" t="s">
        <v>49</v>
      </c>
      <c r="E72" s="109"/>
      <c r="F72" s="109">
        <v>1.3</v>
      </c>
    </row>
    <row r="73" spans="1:6" ht="38.25" x14ac:dyDescent="0.2">
      <c r="A73" s="107">
        <f>+SUBTOTAL(103,$B$7:B73)</f>
        <v>38</v>
      </c>
      <c r="B73" s="107" t="s">
        <v>1083</v>
      </c>
      <c r="C73" s="108" t="s">
        <v>339</v>
      </c>
      <c r="D73" s="107" t="s">
        <v>49</v>
      </c>
      <c r="E73" s="109"/>
      <c r="F73" s="109">
        <v>1.3</v>
      </c>
    </row>
    <row r="74" spans="1:6" ht="38.25" x14ac:dyDescent="0.2">
      <c r="A74" s="107">
        <f>+SUBTOTAL(103,$B$7:B74)</f>
        <v>39</v>
      </c>
      <c r="B74" s="107" t="s">
        <v>1083</v>
      </c>
      <c r="C74" s="108" t="s">
        <v>340</v>
      </c>
      <c r="D74" s="107" t="s">
        <v>49</v>
      </c>
      <c r="E74" s="109"/>
      <c r="F74" s="109">
        <v>1.33</v>
      </c>
    </row>
    <row r="75" spans="1:6" ht="38.25" x14ac:dyDescent="0.2">
      <c r="A75" s="107">
        <f>+SUBTOTAL(103,$B$7:B75)</f>
        <v>40</v>
      </c>
      <c r="B75" s="107" t="s">
        <v>1083</v>
      </c>
      <c r="C75" s="108" t="s">
        <v>341</v>
      </c>
      <c r="D75" s="107" t="s">
        <v>49</v>
      </c>
      <c r="E75" s="109"/>
      <c r="F75" s="109">
        <v>2.1</v>
      </c>
    </row>
    <row r="76" spans="1:6" ht="25.5" x14ac:dyDescent="0.2">
      <c r="A76" s="107">
        <f>+SUBTOTAL(103,$B$7:B76)</f>
        <v>41</v>
      </c>
      <c r="B76" s="107" t="s">
        <v>1083</v>
      </c>
      <c r="C76" s="108" t="s">
        <v>342</v>
      </c>
      <c r="D76" s="107" t="s">
        <v>49</v>
      </c>
      <c r="E76" s="109"/>
      <c r="F76" s="109">
        <v>2.2999999999999998</v>
      </c>
    </row>
    <row r="77" spans="1:6" ht="38.25" x14ac:dyDescent="0.2">
      <c r="A77" s="107">
        <f>+SUBTOTAL(103,$B$7:B77)</f>
        <v>42</v>
      </c>
      <c r="B77" s="107" t="s">
        <v>1083</v>
      </c>
      <c r="C77" s="108" t="s">
        <v>344</v>
      </c>
      <c r="D77" s="107" t="s">
        <v>49</v>
      </c>
      <c r="E77" s="109"/>
      <c r="F77" s="109">
        <v>2.7</v>
      </c>
    </row>
    <row r="78" spans="1:6" ht="38.25" x14ac:dyDescent="0.2">
      <c r="A78" s="107">
        <f>+SUBTOTAL(103,$B$7:B78)</f>
        <v>43</v>
      </c>
      <c r="B78" s="107" t="s">
        <v>1083</v>
      </c>
      <c r="C78" s="108" t="s">
        <v>345</v>
      </c>
      <c r="D78" s="107" t="s">
        <v>49</v>
      </c>
      <c r="E78" s="109"/>
      <c r="F78" s="109">
        <v>3.2</v>
      </c>
    </row>
    <row r="79" spans="1:6" ht="25.5" x14ac:dyDescent="0.2">
      <c r="A79" s="107">
        <f>+SUBTOTAL(103,$B$7:B79)</f>
        <v>44</v>
      </c>
      <c r="B79" s="107">
        <v>1</v>
      </c>
      <c r="C79" s="108" t="s">
        <v>441</v>
      </c>
      <c r="D79" s="107"/>
      <c r="E79" s="109"/>
      <c r="F79" s="109"/>
    </row>
    <row r="80" spans="1:6" s="72" customFormat="1" ht="25.5" x14ac:dyDescent="0.2">
      <c r="A80" s="67" t="s">
        <v>206</v>
      </c>
      <c r="B80" s="67"/>
      <c r="C80" s="68" t="s">
        <v>441</v>
      </c>
      <c r="D80" s="67" t="s">
        <v>49</v>
      </c>
      <c r="E80" s="62"/>
      <c r="F80" s="62">
        <v>5</v>
      </c>
    </row>
    <row r="81" spans="1:6" ht="38.25" x14ac:dyDescent="0.2">
      <c r="A81" s="107">
        <f>+SUBTOTAL(103,$B$7:B81)</f>
        <v>45</v>
      </c>
      <c r="B81" s="107">
        <v>1</v>
      </c>
      <c r="C81" s="108" t="s">
        <v>445</v>
      </c>
      <c r="D81" s="107" t="s">
        <v>2107</v>
      </c>
      <c r="E81" s="109"/>
      <c r="F81" s="109">
        <v>1.2</v>
      </c>
    </row>
    <row r="82" spans="1:6" ht="25.5" x14ac:dyDescent="0.2">
      <c r="A82" s="107">
        <f>+SUBTOTAL(103,$B$7:B82)</f>
        <v>46</v>
      </c>
      <c r="B82" s="107">
        <v>1</v>
      </c>
      <c r="C82" s="108" t="s">
        <v>472</v>
      </c>
      <c r="D82" s="107"/>
      <c r="E82" s="109"/>
      <c r="F82" s="109"/>
    </row>
    <row r="83" spans="1:6" s="72" customFormat="1" ht="25.5" x14ac:dyDescent="0.2">
      <c r="A83" s="67" t="s">
        <v>206</v>
      </c>
      <c r="B83" s="67"/>
      <c r="C83" s="68" t="s">
        <v>472</v>
      </c>
      <c r="D83" s="67" t="s">
        <v>49</v>
      </c>
      <c r="E83" s="62"/>
      <c r="F83" s="62">
        <v>1.5</v>
      </c>
    </row>
    <row r="84" spans="1:6" ht="25.5" x14ac:dyDescent="0.2">
      <c r="A84" s="107">
        <f>+SUBTOTAL(103,$B$7:B84)</f>
        <v>47</v>
      </c>
      <c r="B84" s="107">
        <v>1</v>
      </c>
      <c r="C84" s="108" t="s">
        <v>477</v>
      </c>
      <c r="D84" s="107"/>
      <c r="E84" s="109"/>
      <c r="F84" s="109"/>
    </row>
    <row r="85" spans="1:6" s="72" customFormat="1" ht="25.5" x14ac:dyDescent="0.2">
      <c r="A85" s="67" t="s">
        <v>206</v>
      </c>
      <c r="B85" s="67"/>
      <c r="C85" s="68" t="s">
        <v>477</v>
      </c>
      <c r="D85" s="67" t="s">
        <v>49</v>
      </c>
      <c r="E85" s="62"/>
      <c r="F85" s="62">
        <v>1.19</v>
      </c>
    </row>
    <row r="86" spans="1:6" ht="25.5" x14ac:dyDescent="0.2">
      <c r="A86" s="107">
        <f>+SUBTOTAL(103,$B$7:B86)</f>
        <v>48</v>
      </c>
      <c r="B86" s="107">
        <v>1</v>
      </c>
      <c r="C86" s="108" t="s">
        <v>2108</v>
      </c>
      <c r="D86" s="107"/>
      <c r="E86" s="109"/>
      <c r="F86" s="109"/>
    </row>
    <row r="87" spans="1:6" s="72" customFormat="1" ht="25.5" x14ac:dyDescent="0.2">
      <c r="A87" s="67" t="s">
        <v>206</v>
      </c>
      <c r="B87" s="67"/>
      <c r="C87" s="68" t="s">
        <v>2108</v>
      </c>
      <c r="D87" s="67" t="s">
        <v>49</v>
      </c>
      <c r="E87" s="62"/>
      <c r="F87" s="62">
        <v>0.42</v>
      </c>
    </row>
    <row r="88" spans="1:6" ht="25.5" x14ac:dyDescent="0.2">
      <c r="A88" s="107">
        <f>+SUBTOTAL(103,$B$7:B88)</f>
        <v>49</v>
      </c>
      <c r="B88" s="107">
        <v>1</v>
      </c>
      <c r="C88" s="108" t="s">
        <v>489</v>
      </c>
      <c r="D88" s="107"/>
      <c r="E88" s="109"/>
      <c r="F88" s="109"/>
    </row>
    <row r="89" spans="1:6" s="72" customFormat="1" ht="25.5" x14ac:dyDescent="0.2">
      <c r="A89" s="67" t="s">
        <v>206</v>
      </c>
      <c r="B89" s="67"/>
      <c r="C89" s="68" t="s">
        <v>489</v>
      </c>
      <c r="D89" s="67" t="s">
        <v>49</v>
      </c>
      <c r="E89" s="62"/>
      <c r="F89" s="62">
        <v>1.5</v>
      </c>
    </row>
    <row r="90" spans="1:6" x14ac:dyDescent="0.2">
      <c r="A90" s="107">
        <f>+SUBTOTAL(103,$B$7:B90)</f>
        <v>50</v>
      </c>
      <c r="B90" s="107">
        <v>1</v>
      </c>
      <c r="C90" s="108" t="s">
        <v>1862</v>
      </c>
      <c r="D90" s="107"/>
      <c r="E90" s="109"/>
      <c r="F90" s="109"/>
    </row>
    <row r="91" spans="1:6" s="72" customFormat="1" x14ac:dyDescent="0.2">
      <c r="A91" s="67" t="s">
        <v>206</v>
      </c>
      <c r="B91" s="67"/>
      <c r="C91" s="68" t="s">
        <v>497</v>
      </c>
      <c r="D91" s="67" t="s">
        <v>49</v>
      </c>
      <c r="E91" s="62"/>
      <c r="F91" s="62">
        <v>0.85</v>
      </c>
    </row>
    <row r="92" spans="1:6" ht="25.5" x14ac:dyDescent="0.2">
      <c r="A92" s="107">
        <f>+SUBTOTAL(103,$B$7:B92)</f>
        <v>51</v>
      </c>
      <c r="B92" s="107">
        <v>1</v>
      </c>
      <c r="C92" s="108" t="s">
        <v>520</v>
      </c>
      <c r="D92" s="107"/>
      <c r="E92" s="109"/>
      <c r="F92" s="109"/>
    </row>
    <row r="93" spans="1:6" s="72" customFormat="1" ht="25.5" x14ac:dyDescent="0.2">
      <c r="A93" s="67" t="s">
        <v>206</v>
      </c>
      <c r="B93" s="67"/>
      <c r="C93" s="68" t="s">
        <v>520</v>
      </c>
      <c r="D93" s="67" t="s">
        <v>49</v>
      </c>
      <c r="E93" s="62"/>
      <c r="F93" s="62">
        <v>2.1800000000000002</v>
      </c>
    </row>
    <row r="94" spans="1:6" ht="25.5" x14ac:dyDescent="0.2">
      <c r="A94" s="107">
        <f>+SUBTOTAL(103,$B$7:B94)</f>
        <v>52</v>
      </c>
      <c r="B94" s="107">
        <v>1</v>
      </c>
      <c r="C94" s="108" t="s">
        <v>530</v>
      </c>
      <c r="D94" s="107"/>
      <c r="E94" s="109"/>
      <c r="F94" s="109"/>
    </row>
    <row r="95" spans="1:6" s="72" customFormat="1" ht="25.5" x14ac:dyDescent="0.2">
      <c r="A95" s="67" t="s">
        <v>206</v>
      </c>
      <c r="B95" s="67"/>
      <c r="C95" s="68" t="s">
        <v>530</v>
      </c>
      <c r="D95" s="67" t="s">
        <v>49</v>
      </c>
      <c r="E95" s="62"/>
      <c r="F95" s="62">
        <v>1.9</v>
      </c>
    </row>
    <row r="96" spans="1:6" x14ac:dyDescent="0.2">
      <c r="A96" s="107">
        <f>+SUBTOTAL(103,$B$7:B96)</f>
        <v>53</v>
      </c>
      <c r="B96" s="107" t="s">
        <v>1083</v>
      </c>
      <c r="C96" s="108" t="s">
        <v>1941</v>
      </c>
      <c r="D96" s="107"/>
      <c r="E96" s="109"/>
      <c r="F96" s="109"/>
    </row>
    <row r="97" spans="1:6" ht="25.5" x14ac:dyDescent="0.2">
      <c r="A97" s="107">
        <f>+SUBTOTAL(103,$B$7:B97)</f>
        <v>54</v>
      </c>
      <c r="B97" s="107" t="s">
        <v>1083</v>
      </c>
      <c r="C97" s="108" t="s">
        <v>550</v>
      </c>
      <c r="D97" s="107"/>
      <c r="E97" s="109"/>
      <c r="F97" s="109"/>
    </row>
    <row r="98" spans="1:6" s="72" customFormat="1" ht="25.5" x14ac:dyDescent="0.2">
      <c r="A98" s="67" t="s">
        <v>206</v>
      </c>
      <c r="B98" s="67"/>
      <c r="C98" s="68" t="s">
        <v>550</v>
      </c>
      <c r="D98" s="67" t="s">
        <v>49</v>
      </c>
      <c r="E98" s="62"/>
      <c r="F98" s="62">
        <v>0.3</v>
      </c>
    </row>
    <row r="99" spans="1:6" s="113" customFormat="1" ht="25.5" x14ac:dyDescent="0.2">
      <c r="A99" s="107">
        <f>+SUBTOTAL(103,$B$7:B99)</f>
        <v>55</v>
      </c>
      <c r="B99" s="107">
        <v>1</v>
      </c>
      <c r="C99" s="108" t="s">
        <v>552</v>
      </c>
      <c r="D99" s="396"/>
      <c r="E99" s="101"/>
      <c r="F99" s="101"/>
    </row>
    <row r="100" spans="1:6" s="72" customFormat="1" ht="25.5" x14ac:dyDescent="0.2">
      <c r="A100" s="67" t="s">
        <v>206</v>
      </c>
      <c r="B100" s="67"/>
      <c r="C100" s="68" t="s">
        <v>552</v>
      </c>
      <c r="D100" s="67" t="s">
        <v>49</v>
      </c>
      <c r="E100" s="62"/>
      <c r="F100" s="62">
        <v>0.2</v>
      </c>
    </row>
    <row r="101" spans="1:6" ht="25.5" x14ac:dyDescent="0.2">
      <c r="A101" s="107">
        <f>+SUBTOTAL(103,$B$7:B101)</f>
        <v>56</v>
      </c>
      <c r="B101" s="107">
        <v>1</v>
      </c>
      <c r="C101" s="108" t="s">
        <v>562</v>
      </c>
      <c r="D101" s="107"/>
      <c r="E101" s="109"/>
      <c r="F101" s="109"/>
    </row>
    <row r="102" spans="1:6" ht="25.5" x14ac:dyDescent="0.2">
      <c r="A102" s="107">
        <f>+SUBTOTAL(103,$B$7:B102)</f>
        <v>57</v>
      </c>
      <c r="B102" s="107" t="s">
        <v>1083</v>
      </c>
      <c r="C102" s="108" t="s">
        <v>116</v>
      </c>
      <c r="D102" s="107" t="s">
        <v>49</v>
      </c>
      <c r="E102" s="109"/>
      <c r="F102" s="109">
        <v>8.57</v>
      </c>
    </row>
    <row r="103" spans="1:6" ht="25.5" x14ac:dyDescent="0.2">
      <c r="A103" s="107">
        <f>+SUBTOTAL(103,$B$7:B103)</f>
        <v>58</v>
      </c>
      <c r="B103" s="107" t="s">
        <v>1083</v>
      </c>
      <c r="C103" s="108" t="s">
        <v>1311</v>
      </c>
      <c r="D103" s="107"/>
      <c r="E103" s="109"/>
      <c r="F103" s="109"/>
    </row>
    <row r="104" spans="1:6" s="72" customFormat="1" ht="38.25" x14ac:dyDescent="0.2">
      <c r="A104" s="67" t="s">
        <v>206</v>
      </c>
      <c r="B104" s="67"/>
      <c r="C104" s="68" t="s">
        <v>571</v>
      </c>
      <c r="D104" s="67" t="s">
        <v>49</v>
      </c>
      <c r="E104" s="62"/>
      <c r="F104" s="62">
        <v>7.0000000000000007E-2</v>
      </c>
    </row>
    <row r="105" spans="1:6" s="72" customFormat="1" x14ac:dyDescent="0.2">
      <c r="A105" s="67" t="s">
        <v>206</v>
      </c>
      <c r="B105" s="67"/>
      <c r="C105" s="68" t="s">
        <v>125</v>
      </c>
      <c r="D105" s="67" t="s">
        <v>49</v>
      </c>
      <c r="E105" s="62"/>
      <c r="F105" s="62">
        <v>0.89</v>
      </c>
    </row>
    <row r="106" spans="1:6" s="72" customFormat="1" ht="25.5" x14ac:dyDescent="0.2">
      <c r="A106" s="67" t="s">
        <v>206</v>
      </c>
      <c r="B106" s="67"/>
      <c r="C106" s="68" t="s">
        <v>102</v>
      </c>
      <c r="D106" s="67" t="s">
        <v>49</v>
      </c>
      <c r="E106" s="62"/>
      <c r="F106" s="62">
        <v>0.37</v>
      </c>
    </row>
    <row r="107" spans="1:6" ht="25.5" x14ac:dyDescent="0.2">
      <c r="A107" s="107">
        <f>+SUBTOTAL(103,$B$7:B107)</f>
        <v>59</v>
      </c>
      <c r="B107" s="107" t="s">
        <v>1083</v>
      </c>
      <c r="C107" s="108" t="s">
        <v>91</v>
      </c>
      <c r="D107" s="107" t="s">
        <v>31</v>
      </c>
      <c r="E107" s="109"/>
      <c r="F107" s="109"/>
    </row>
    <row r="108" spans="1:6" s="72" customFormat="1" x14ac:dyDescent="0.2">
      <c r="A108" s="67" t="s">
        <v>206</v>
      </c>
      <c r="B108" s="67"/>
      <c r="C108" s="68" t="s">
        <v>94</v>
      </c>
      <c r="D108" s="67" t="s">
        <v>49</v>
      </c>
      <c r="E108" s="62"/>
      <c r="F108" s="62">
        <v>0.26</v>
      </c>
    </row>
    <row r="109" spans="1:6" x14ac:dyDescent="0.2">
      <c r="A109" s="107">
        <f>+SUBTOTAL(103,$B$7:B109)</f>
        <v>60</v>
      </c>
      <c r="B109" s="107">
        <v>1</v>
      </c>
      <c r="C109" s="108" t="s">
        <v>1039</v>
      </c>
      <c r="D109" s="107"/>
      <c r="E109" s="109"/>
      <c r="F109" s="109"/>
    </row>
    <row r="110" spans="1:6" s="72" customFormat="1" x14ac:dyDescent="0.2">
      <c r="A110" s="67" t="s">
        <v>206</v>
      </c>
      <c r="B110" s="67"/>
      <c r="C110" s="68" t="s">
        <v>578</v>
      </c>
      <c r="D110" s="67" t="s">
        <v>49</v>
      </c>
      <c r="E110" s="62"/>
      <c r="F110" s="62">
        <v>0.2</v>
      </c>
    </row>
    <row r="111" spans="1:6" s="113" customFormat="1" ht="25.5" x14ac:dyDescent="0.2">
      <c r="A111" s="107">
        <f>+SUBTOTAL(103,$B$7:B111)</f>
        <v>61</v>
      </c>
      <c r="B111" s="107">
        <v>1</v>
      </c>
      <c r="C111" s="108" t="s">
        <v>581</v>
      </c>
      <c r="D111" s="396"/>
      <c r="E111" s="101"/>
      <c r="F111" s="101"/>
    </row>
    <row r="112" spans="1:6" s="72" customFormat="1" ht="25.5" x14ac:dyDescent="0.2">
      <c r="A112" s="67" t="s">
        <v>206</v>
      </c>
      <c r="B112" s="67"/>
      <c r="C112" s="68" t="s">
        <v>581</v>
      </c>
      <c r="D112" s="67" t="s">
        <v>49</v>
      </c>
      <c r="E112" s="62"/>
      <c r="F112" s="62">
        <v>0.31</v>
      </c>
    </row>
    <row r="113" spans="1:6" ht="25.5" x14ac:dyDescent="0.2">
      <c r="A113" s="107">
        <f>+SUBTOTAL(103,$B$7:B113)</f>
        <v>62</v>
      </c>
      <c r="B113" s="107">
        <v>1</v>
      </c>
      <c r="C113" s="108" t="s">
        <v>584</v>
      </c>
      <c r="D113" s="107"/>
      <c r="E113" s="109"/>
      <c r="F113" s="109"/>
    </row>
    <row r="114" spans="1:6" s="72" customFormat="1" ht="25.5" x14ac:dyDescent="0.2">
      <c r="A114" s="67" t="s">
        <v>206</v>
      </c>
      <c r="B114" s="67"/>
      <c r="C114" s="68" t="s">
        <v>585</v>
      </c>
      <c r="D114" s="67" t="s">
        <v>49</v>
      </c>
      <c r="E114" s="62"/>
      <c r="F114" s="62">
        <v>50</v>
      </c>
    </row>
    <row r="115" spans="1:6" ht="25.5" x14ac:dyDescent="0.2">
      <c r="A115" s="107">
        <f>+SUBTOTAL(103,$B$7:B115)</f>
        <v>63</v>
      </c>
      <c r="B115" s="107" t="s">
        <v>1083</v>
      </c>
      <c r="C115" s="108" t="s">
        <v>586</v>
      </c>
      <c r="D115" s="107"/>
      <c r="E115" s="109"/>
      <c r="F115" s="109"/>
    </row>
    <row r="116" spans="1:6" s="72" customFormat="1" ht="25.5" x14ac:dyDescent="0.2">
      <c r="A116" s="67" t="s">
        <v>206</v>
      </c>
      <c r="B116" s="67"/>
      <c r="C116" s="68" t="s">
        <v>120</v>
      </c>
      <c r="D116" s="67" t="s">
        <v>49</v>
      </c>
      <c r="E116" s="62"/>
      <c r="F116" s="62">
        <v>40</v>
      </c>
    </row>
    <row r="117" spans="1:6" ht="25.5" x14ac:dyDescent="0.2">
      <c r="A117" s="107">
        <f>+SUBTOTAL(103,$B$7:B117)</f>
        <v>64</v>
      </c>
      <c r="B117" s="107">
        <v>1</v>
      </c>
      <c r="C117" s="108" t="s">
        <v>123</v>
      </c>
      <c r="D117" s="107"/>
      <c r="E117" s="109"/>
      <c r="F117" s="109"/>
    </row>
    <row r="118" spans="1:6" s="71" customFormat="1" ht="25.5" x14ac:dyDescent="0.2">
      <c r="A118" s="67" t="s">
        <v>206</v>
      </c>
      <c r="B118" s="67"/>
      <c r="C118" s="68" t="s">
        <v>123</v>
      </c>
      <c r="D118" s="67" t="s">
        <v>49</v>
      </c>
      <c r="E118" s="62"/>
      <c r="F118" s="62">
        <v>7.29</v>
      </c>
    </row>
  </sheetData>
  <autoFilter ref="A4:F118"/>
  <mergeCells count="6">
    <mergeCell ref="A2:F2"/>
    <mergeCell ref="A4:A5"/>
    <mergeCell ref="C4:C5"/>
    <mergeCell ref="D4:D5"/>
    <mergeCell ref="E4:E5"/>
    <mergeCell ref="F4:F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0"/>
  <sheetViews>
    <sheetView workbookViewId="0">
      <selection activeCell="J109" sqref="J109"/>
    </sheetView>
  </sheetViews>
  <sheetFormatPr defaultRowHeight="12.75" x14ac:dyDescent="0.2"/>
  <cols>
    <col min="1" max="1" width="5.85546875" style="93" customWidth="1"/>
    <col min="2" max="2" width="4.42578125" style="93" hidden="1" customWidth="1"/>
    <col min="3" max="3" width="34.5703125" style="93" customWidth="1"/>
    <col min="4" max="4" width="12.140625" style="96" customWidth="1"/>
    <col min="5" max="5" width="11" style="298" customWidth="1"/>
    <col min="6" max="6" width="16.28515625" style="298" customWidth="1"/>
    <col min="7" max="16384" width="9.140625" style="93"/>
  </cols>
  <sheetData>
    <row r="2" spans="1:6" ht="66.75" customHeight="1" x14ac:dyDescent="0.2">
      <c r="A2" s="424" t="s">
        <v>2118</v>
      </c>
      <c r="B2" s="424"/>
      <c r="C2" s="424"/>
      <c r="D2" s="424"/>
      <c r="E2" s="424"/>
      <c r="F2" s="424"/>
    </row>
    <row r="4" spans="1:6" ht="12.75" customHeight="1" x14ac:dyDescent="0.2">
      <c r="A4" s="417" t="s">
        <v>0</v>
      </c>
      <c r="B4" s="396"/>
      <c r="C4" s="417" t="s">
        <v>38</v>
      </c>
      <c r="D4" s="417" t="s">
        <v>43</v>
      </c>
      <c r="E4" s="450" t="s">
        <v>41</v>
      </c>
      <c r="F4" s="450" t="s">
        <v>40</v>
      </c>
    </row>
    <row r="5" spans="1:6" ht="38.25" customHeight="1" x14ac:dyDescent="0.2">
      <c r="A5" s="417"/>
      <c r="B5" s="396"/>
      <c r="C5" s="417"/>
      <c r="D5" s="417"/>
      <c r="E5" s="450"/>
      <c r="F5" s="450"/>
    </row>
    <row r="6" spans="1:6" ht="38.25" x14ac:dyDescent="0.2">
      <c r="A6" s="396" t="s">
        <v>195</v>
      </c>
      <c r="B6" s="396"/>
      <c r="C6" s="100" t="s">
        <v>1882</v>
      </c>
      <c r="D6" s="396"/>
      <c r="E6" s="101"/>
      <c r="F6" s="101"/>
    </row>
    <row r="7" spans="1:6" s="113" customFormat="1" x14ac:dyDescent="0.2">
      <c r="A7" s="107">
        <f>+SUBTOTAL(103,$B$7:B7)</f>
        <v>1</v>
      </c>
      <c r="B7" s="107" t="s">
        <v>1083</v>
      </c>
      <c r="C7" s="108" t="s">
        <v>468</v>
      </c>
      <c r="D7" s="107" t="s">
        <v>52</v>
      </c>
      <c r="E7" s="109"/>
      <c r="F7" s="109"/>
    </row>
    <row r="8" spans="1:6" ht="38.25" x14ac:dyDescent="0.2">
      <c r="A8" s="107">
        <f>+SUBTOTAL(103,$B$7:B8)</f>
        <v>2</v>
      </c>
      <c r="B8" s="107" t="s">
        <v>1083</v>
      </c>
      <c r="C8" s="108" t="s">
        <v>444</v>
      </c>
      <c r="D8" s="107" t="s">
        <v>1018</v>
      </c>
      <c r="E8" s="109"/>
      <c r="F8" s="109">
        <v>2</v>
      </c>
    </row>
    <row r="9" spans="1:6" x14ac:dyDescent="0.2">
      <c r="A9" s="107">
        <f>+SUBTOTAL(103,$B$7:B9)</f>
        <v>3</v>
      </c>
      <c r="B9" s="107" t="s">
        <v>1083</v>
      </c>
      <c r="C9" s="108" t="s">
        <v>515</v>
      </c>
      <c r="D9" s="107" t="s">
        <v>52</v>
      </c>
      <c r="E9" s="109"/>
      <c r="F9" s="109">
        <v>60</v>
      </c>
    </row>
    <row r="10" spans="1:6" s="113" customFormat="1" x14ac:dyDescent="0.2">
      <c r="A10" s="396" t="s">
        <v>221</v>
      </c>
      <c r="B10" s="396"/>
      <c r="C10" s="100" t="s">
        <v>222</v>
      </c>
      <c r="D10" s="396"/>
      <c r="E10" s="101"/>
      <c r="F10" s="101"/>
    </row>
    <row r="11" spans="1:6" x14ac:dyDescent="0.2">
      <c r="A11" s="107">
        <f>+SUBTOTAL(103,$B$7:B11)</f>
        <v>4</v>
      </c>
      <c r="B11" s="107" t="s">
        <v>1083</v>
      </c>
      <c r="C11" s="108" t="s">
        <v>244</v>
      </c>
      <c r="D11" s="107"/>
      <c r="E11" s="109"/>
      <c r="F11" s="109"/>
    </row>
    <row r="12" spans="1:6" s="72" customFormat="1" x14ac:dyDescent="0.2">
      <c r="A12" s="67" t="s">
        <v>206</v>
      </c>
      <c r="B12" s="67"/>
      <c r="C12" s="68" t="s">
        <v>244</v>
      </c>
      <c r="D12" s="67" t="s">
        <v>52</v>
      </c>
      <c r="E12" s="62"/>
      <c r="F12" s="62">
        <v>1.78</v>
      </c>
    </row>
    <row r="13" spans="1:6" s="72" customFormat="1" ht="25.5" x14ac:dyDescent="0.2">
      <c r="A13" s="67" t="s">
        <v>206</v>
      </c>
      <c r="B13" s="67"/>
      <c r="C13" s="68" t="s">
        <v>245</v>
      </c>
      <c r="D13" s="67" t="s">
        <v>52</v>
      </c>
      <c r="E13" s="62"/>
      <c r="F13" s="62">
        <v>1</v>
      </c>
    </row>
    <row r="14" spans="1:6" s="72" customFormat="1" ht="25.5" x14ac:dyDescent="0.2">
      <c r="A14" s="67" t="s">
        <v>206</v>
      </c>
      <c r="B14" s="67"/>
      <c r="C14" s="68" t="s">
        <v>246</v>
      </c>
      <c r="D14" s="67" t="s">
        <v>52</v>
      </c>
      <c r="E14" s="62"/>
      <c r="F14" s="62">
        <v>0.35</v>
      </c>
    </row>
    <row r="15" spans="1:6" ht="25.5" x14ac:dyDescent="0.2">
      <c r="A15" s="107">
        <f>+SUBTOTAL(103,$B$7:B15)</f>
        <v>5</v>
      </c>
      <c r="B15" s="107" t="s">
        <v>1083</v>
      </c>
      <c r="C15" s="108" t="s">
        <v>651</v>
      </c>
      <c r="D15" s="107" t="s">
        <v>52</v>
      </c>
      <c r="E15" s="109"/>
      <c r="F15" s="109">
        <v>1.8</v>
      </c>
    </row>
    <row r="16" spans="1:6" ht="25.5" x14ac:dyDescent="0.2">
      <c r="A16" s="107">
        <f>+SUBTOTAL(103,$B$7:B16)</f>
        <v>6</v>
      </c>
      <c r="B16" s="107" t="s">
        <v>1083</v>
      </c>
      <c r="C16" s="108" t="s">
        <v>653</v>
      </c>
      <c r="D16" s="107" t="s">
        <v>52</v>
      </c>
      <c r="E16" s="109"/>
      <c r="F16" s="109">
        <v>7.5</v>
      </c>
    </row>
    <row r="17" spans="1:6" x14ac:dyDescent="0.2">
      <c r="A17" s="107">
        <f>+SUBTOTAL(103,$B$7:B17)</f>
        <v>7</v>
      </c>
      <c r="B17" s="107" t="s">
        <v>1083</v>
      </c>
      <c r="C17" s="108" t="s">
        <v>575</v>
      </c>
      <c r="D17" s="107"/>
      <c r="E17" s="109"/>
      <c r="F17" s="109"/>
    </row>
    <row r="18" spans="1:6" s="72" customFormat="1" x14ac:dyDescent="0.2">
      <c r="A18" s="67" t="s">
        <v>206</v>
      </c>
      <c r="B18" s="67"/>
      <c r="C18" s="68" t="s">
        <v>576</v>
      </c>
      <c r="D18" s="67" t="s">
        <v>52</v>
      </c>
      <c r="E18" s="62"/>
      <c r="F18" s="62">
        <v>1.48</v>
      </c>
    </row>
    <row r="19" spans="1:6" ht="25.5" x14ac:dyDescent="0.2">
      <c r="A19" s="107">
        <f>+SUBTOTAL(103,$B$7:B19)</f>
        <v>8</v>
      </c>
      <c r="B19" s="107">
        <v>1</v>
      </c>
      <c r="C19" s="108" t="s">
        <v>1015</v>
      </c>
      <c r="D19" s="107" t="s">
        <v>1016</v>
      </c>
      <c r="E19" s="109"/>
      <c r="F19" s="109">
        <v>1.83</v>
      </c>
    </row>
    <row r="20" spans="1:6" ht="25.5" x14ac:dyDescent="0.2">
      <c r="A20" s="107">
        <f>+SUBTOTAL(103,$B$7:B20)</f>
        <v>9</v>
      </c>
      <c r="B20" s="107" t="s">
        <v>1083</v>
      </c>
      <c r="C20" s="108" t="s">
        <v>268</v>
      </c>
      <c r="D20" s="107" t="s">
        <v>52</v>
      </c>
      <c r="E20" s="109"/>
      <c r="F20" s="109">
        <v>0.51</v>
      </c>
    </row>
    <row r="21" spans="1:6" ht="25.5" x14ac:dyDescent="0.2">
      <c r="A21" s="107">
        <f>+SUBTOTAL(103,$B$7:B21)</f>
        <v>10</v>
      </c>
      <c r="B21" s="107" t="s">
        <v>1083</v>
      </c>
      <c r="C21" s="108" t="s">
        <v>2014</v>
      </c>
      <c r="D21" s="107" t="s">
        <v>52</v>
      </c>
      <c r="E21" s="109"/>
      <c r="F21" s="109">
        <v>7.0000000000000007E-2</v>
      </c>
    </row>
    <row r="22" spans="1:6" x14ac:dyDescent="0.2">
      <c r="A22" s="107">
        <f>+SUBTOTAL(103,$B$7:B22)</f>
        <v>11</v>
      </c>
      <c r="B22" s="107" t="s">
        <v>1083</v>
      </c>
      <c r="C22" s="108" t="s">
        <v>1908</v>
      </c>
      <c r="D22" s="107" t="s">
        <v>52</v>
      </c>
      <c r="E22" s="109"/>
      <c r="F22" s="109">
        <v>0.2</v>
      </c>
    </row>
    <row r="23" spans="1:6" ht="25.5" x14ac:dyDescent="0.2">
      <c r="A23" s="107">
        <f>+SUBTOTAL(103,$B$7:B23)</f>
        <v>12</v>
      </c>
      <c r="B23" s="107">
        <v>1</v>
      </c>
      <c r="C23" s="108" t="s">
        <v>273</v>
      </c>
      <c r="D23" s="107"/>
      <c r="E23" s="109"/>
      <c r="F23" s="109"/>
    </row>
    <row r="24" spans="1:6" s="72" customFormat="1" ht="25.5" x14ac:dyDescent="0.2">
      <c r="A24" s="67" t="s">
        <v>206</v>
      </c>
      <c r="B24" s="67"/>
      <c r="C24" s="68" t="s">
        <v>273</v>
      </c>
      <c r="D24" s="67" t="s">
        <v>52</v>
      </c>
      <c r="E24" s="62"/>
      <c r="F24" s="62">
        <v>5</v>
      </c>
    </row>
    <row r="25" spans="1:6" ht="25.5" x14ac:dyDescent="0.2">
      <c r="A25" s="107">
        <f>+SUBTOTAL(103,$B$7:B25)</f>
        <v>13</v>
      </c>
      <c r="B25" s="107" t="s">
        <v>1083</v>
      </c>
      <c r="C25" s="108" t="s">
        <v>2015</v>
      </c>
      <c r="D25" s="107" t="s">
        <v>52</v>
      </c>
      <c r="E25" s="109"/>
      <c r="F25" s="109">
        <v>3.01</v>
      </c>
    </row>
    <row r="26" spans="1:6" x14ac:dyDescent="0.2">
      <c r="A26" s="107">
        <f>+SUBTOTAL(103,$B$7:B26)</f>
        <v>14</v>
      </c>
      <c r="B26" s="107" t="s">
        <v>1083</v>
      </c>
      <c r="C26" s="108" t="s">
        <v>2017</v>
      </c>
      <c r="D26" s="107" t="s">
        <v>52</v>
      </c>
      <c r="E26" s="109"/>
      <c r="F26" s="109">
        <v>1</v>
      </c>
    </row>
    <row r="27" spans="1:6" x14ac:dyDescent="0.2">
      <c r="A27" s="107">
        <f>+SUBTOTAL(103,$B$7:B27)</f>
        <v>15</v>
      </c>
      <c r="B27" s="107" t="s">
        <v>1083</v>
      </c>
      <c r="C27" s="108" t="s">
        <v>277</v>
      </c>
      <c r="D27" s="107" t="s">
        <v>52</v>
      </c>
      <c r="E27" s="109"/>
      <c r="F27" s="109">
        <v>0.3</v>
      </c>
    </row>
    <row r="28" spans="1:6" ht="51" x14ac:dyDescent="0.2">
      <c r="A28" s="107">
        <f>+SUBTOTAL(103,$B$7:B28)</f>
        <v>16</v>
      </c>
      <c r="B28" s="107" t="s">
        <v>1083</v>
      </c>
      <c r="C28" s="108" t="s">
        <v>106</v>
      </c>
      <c r="D28" s="107" t="s">
        <v>52</v>
      </c>
      <c r="E28" s="109"/>
      <c r="F28" s="109">
        <v>1.45</v>
      </c>
    </row>
    <row r="29" spans="1:6" ht="25.5" x14ac:dyDescent="0.2">
      <c r="A29" s="107">
        <f>+SUBTOTAL(103,$B$7:B29)</f>
        <v>17</v>
      </c>
      <c r="B29" s="107">
        <v>2</v>
      </c>
      <c r="C29" s="108" t="s">
        <v>110</v>
      </c>
      <c r="D29" s="107"/>
      <c r="E29" s="109"/>
      <c r="F29" s="109"/>
    </row>
    <row r="30" spans="1:6" s="72" customFormat="1" ht="25.5" x14ac:dyDescent="0.2">
      <c r="A30" s="67" t="s">
        <v>206</v>
      </c>
      <c r="B30" s="67"/>
      <c r="C30" s="68" t="s">
        <v>282</v>
      </c>
      <c r="D30" s="67" t="s">
        <v>52</v>
      </c>
      <c r="E30" s="62"/>
      <c r="F30" s="62">
        <v>3</v>
      </c>
    </row>
    <row r="31" spans="1:6" x14ac:dyDescent="0.2">
      <c r="A31" s="107">
        <f>+SUBTOTAL(103,$B$7:B31)</f>
        <v>18</v>
      </c>
      <c r="B31" s="107" t="s">
        <v>1083</v>
      </c>
      <c r="C31" s="108" t="s">
        <v>162</v>
      </c>
      <c r="D31" s="107" t="s">
        <v>52</v>
      </c>
      <c r="E31" s="109"/>
      <c r="F31" s="109">
        <v>9.3000000000000007</v>
      </c>
    </row>
    <row r="32" spans="1:6" ht="38.25" x14ac:dyDescent="0.2">
      <c r="A32" s="107">
        <f>+SUBTOTAL(103,$B$7:B32)</f>
        <v>19</v>
      </c>
      <c r="B32" s="107" t="s">
        <v>1083</v>
      </c>
      <c r="C32" s="108" t="s">
        <v>346</v>
      </c>
      <c r="D32" s="107" t="s">
        <v>52</v>
      </c>
      <c r="E32" s="109"/>
      <c r="F32" s="109">
        <v>0.02</v>
      </c>
    </row>
    <row r="33" spans="1:6" ht="25.5" x14ac:dyDescent="0.2">
      <c r="A33" s="107">
        <f>+SUBTOTAL(103,$B$7:B33)</f>
        <v>20</v>
      </c>
      <c r="B33" s="107" t="s">
        <v>1083</v>
      </c>
      <c r="C33" s="108" t="s">
        <v>347</v>
      </c>
      <c r="D33" s="107" t="s">
        <v>52</v>
      </c>
      <c r="E33" s="109"/>
      <c r="F33" s="109">
        <v>0.02</v>
      </c>
    </row>
    <row r="34" spans="1:6" ht="38.25" x14ac:dyDescent="0.2">
      <c r="A34" s="107">
        <f>+SUBTOTAL(103,$B$7:B34)</f>
        <v>21</v>
      </c>
      <c r="B34" s="107" t="s">
        <v>1083</v>
      </c>
      <c r="C34" s="108" t="s">
        <v>348</v>
      </c>
      <c r="D34" s="107" t="s">
        <v>52</v>
      </c>
      <c r="E34" s="109"/>
      <c r="F34" s="109">
        <v>0.03</v>
      </c>
    </row>
    <row r="35" spans="1:6" ht="25.5" x14ac:dyDescent="0.2">
      <c r="A35" s="107">
        <f>+SUBTOTAL(103,$B$7:B35)</f>
        <v>22</v>
      </c>
      <c r="B35" s="107" t="s">
        <v>1083</v>
      </c>
      <c r="C35" s="108" t="s">
        <v>349</v>
      </c>
      <c r="D35" s="107" t="s">
        <v>52</v>
      </c>
      <c r="E35" s="109"/>
      <c r="F35" s="109">
        <v>0.03</v>
      </c>
    </row>
    <row r="36" spans="1:6" ht="25.5" x14ac:dyDescent="0.2">
      <c r="A36" s="107">
        <f>+SUBTOTAL(103,$B$7:B36)</f>
        <v>23</v>
      </c>
      <c r="B36" s="107" t="s">
        <v>1083</v>
      </c>
      <c r="C36" s="108" t="s">
        <v>350</v>
      </c>
      <c r="D36" s="107" t="s">
        <v>52</v>
      </c>
      <c r="E36" s="109"/>
      <c r="F36" s="109">
        <v>0.03</v>
      </c>
    </row>
    <row r="37" spans="1:6" ht="38.25" x14ac:dyDescent="0.2">
      <c r="A37" s="107">
        <f>+SUBTOTAL(103,$B$7:B37)</f>
        <v>24</v>
      </c>
      <c r="B37" s="107" t="s">
        <v>1083</v>
      </c>
      <c r="C37" s="108" t="s">
        <v>351</v>
      </c>
      <c r="D37" s="107" t="s">
        <v>52</v>
      </c>
      <c r="E37" s="109"/>
      <c r="F37" s="109">
        <v>0.05</v>
      </c>
    </row>
    <row r="38" spans="1:6" ht="38.25" x14ac:dyDescent="0.2">
      <c r="A38" s="107">
        <f>+SUBTOTAL(103,$B$7:B38)</f>
        <v>25</v>
      </c>
      <c r="B38" s="107" t="s">
        <v>1083</v>
      </c>
      <c r="C38" s="108" t="s">
        <v>352</v>
      </c>
      <c r="D38" s="107" t="s">
        <v>52</v>
      </c>
      <c r="E38" s="109"/>
      <c r="F38" s="109">
        <v>0.03</v>
      </c>
    </row>
    <row r="39" spans="1:6" ht="51" x14ac:dyDescent="0.2">
      <c r="A39" s="107">
        <f>+SUBTOTAL(103,$B$7:B39)</f>
        <v>26</v>
      </c>
      <c r="B39" s="107" t="s">
        <v>1083</v>
      </c>
      <c r="C39" s="108" t="s">
        <v>148</v>
      </c>
      <c r="D39" s="107" t="s">
        <v>52</v>
      </c>
      <c r="E39" s="109"/>
      <c r="F39" s="109">
        <v>7.0000000000000007E-2</v>
      </c>
    </row>
    <row r="40" spans="1:6" ht="38.25" x14ac:dyDescent="0.2">
      <c r="A40" s="107">
        <f>+SUBTOTAL(103,$B$7:B40)</f>
        <v>27</v>
      </c>
      <c r="B40" s="107" t="s">
        <v>1083</v>
      </c>
      <c r="C40" s="108" t="s">
        <v>353</v>
      </c>
      <c r="D40" s="107" t="s">
        <v>52</v>
      </c>
      <c r="E40" s="109"/>
      <c r="F40" s="109">
        <v>7.0000000000000007E-2</v>
      </c>
    </row>
    <row r="41" spans="1:6" x14ac:dyDescent="0.2">
      <c r="A41" s="107">
        <f>+SUBTOTAL(103,$B$7:B41)</f>
        <v>28</v>
      </c>
      <c r="B41" s="107" t="s">
        <v>1083</v>
      </c>
      <c r="C41" s="108" t="s">
        <v>1919</v>
      </c>
      <c r="D41" s="107" t="s">
        <v>52</v>
      </c>
      <c r="E41" s="109"/>
      <c r="F41" s="109">
        <v>0.08</v>
      </c>
    </row>
    <row r="42" spans="1:6" ht="25.5" x14ac:dyDescent="0.2">
      <c r="A42" s="107">
        <f>+SUBTOTAL(103,$B$7:B42)</f>
        <v>29</v>
      </c>
      <c r="B42" s="107" t="s">
        <v>1083</v>
      </c>
      <c r="C42" s="108" t="s">
        <v>355</v>
      </c>
      <c r="D42" s="107" t="s">
        <v>52</v>
      </c>
      <c r="E42" s="109"/>
      <c r="F42" s="109">
        <v>0.09</v>
      </c>
    </row>
    <row r="43" spans="1:6" ht="25.5" x14ac:dyDescent="0.2">
      <c r="A43" s="107">
        <f>+SUBTOTAL(103,$B$7:B43)</f>
        <v>30</v>
      </c>
      <c r="B43" s="107" t="s">
        <v>1083</v>
      </c>
      <c r="C43" s="108" t="s">
        <v>2025</v>
      </c>
      <c r="D43" s="107" t="s">
        <v>52</v>
      </c>
      <c r="E43" s="109"/>
      <c r="F43" s="109">
        <v>0.13</v>
      </c>
    </row>
    <row r="44" spans="1:6" ht="51" x14ac:dyDescent="0.2">
      <c r="A44" s="107">
        <f>+SUBTOTAL(103,$B$7:B44)</f>
        <v>31</v>
      </c>
      <c r="B44" s="107" t="s">
        <v>1083</v>
      </c>
      <c r="C44" s="108" t="s">
        <v>356</v>
      </c>
      <c r="D44" s="107" t="s">
        <v>52</v>
      </c>
      <c r="E44" s="109"/>
      <c r="F44" s="109">
        <v>0.1</v>
      </c>
    </row>
    <row r="45" spans="1:6" ht="25.5" x14ac:dyDescent="0.2">
      <c r="A45" s="107">
        <f>+SUBTOTAL(103,$B$7:B45)</f>
        <v>32</v>
      </c>
      <c r="B45" s="107" t="s">
        <v>1083</v>
      </c>
      <c r="C45" s="108" t="s">
        <v>357</v>
      </c>
      <c r="D45" s="107" t="s">
        <v>52</v>
      </c>
      <c r="E45" s="109"/>
      <c r="F45" s="109">
        <v>0.1</v>
      </c>
    </row>
    <row r="46" spans="1:6" ht="38.25" x14ac:dyDescent="0.2">
      <c r="A46" s="107">
        <f>+SUBTOTAL(103,$B$7:B46)</f>
        <v>33</v>
      </c>
      <c r="B46" s="107" t="s">
        <v>1083</v>
      </c>
      <c r="C46" s="108" t="s">
        <v>358</v>
      </c>
      <c r="D46" s="107" t="s">
        <v>52</v>
      </c>
      <c r="E46" s="109"/>
      <c r="F46" s="109">
        <v>0.1</v>
      </c>
    </row>
    <row r="47" spans="1:6" ht="25.5" x14ac:dyDescent="0.2">
      <c r="A47" s="107">
        <f>+SUBTOTAL(103,$B$7:B47)</f>
        <v>34</v>
      </c>
      <c r="B47" s="107" t="s">
        <v>1083</v>
      </c>
      <c r="C47" s="108" t="s">
        <v>149</v>
      </c>
      <c r="D47" s="107" t="s">
        <v>52</v>
      </c>
      <c r="E47" s="109"/>
      <c r="F47" s="109">
        <v>0.13</v>
      </c>
    </row>
    <row r="48" spans="1:6" x14ac:dyDescent="0.2">
      <c r="A48" s="107">
        <f>+SUBTOTAL(103,$B$7:B48)</f>
        <v>35</v>
      </c>
      <c r="B48" s="107" t="s">
        <v>1083</v>
      </c>
      <c r="C48" s="108" t="s">
        <v>359</v>
      </c>
      <c r="D48" s="107" t="s">
        <v>52</v>
      </c>
      <c r="E48" s="109"/>
      <c r="F48" s="109">
        <v>0.13</v>
      </c>
    </row>
    <row r="49" spans="1:6" s="113" customFormat="1" ht="51" x14ac:dyDescent="0.2">
      <c r="A49" s="107">
        <f>+SUBTOTAL(103,$B$7:B49)</f>
        <v>36</v>
      </c>
      <c r="B49" s="107" t="s">
        <v>1083</v>
      </c>
      <c r="C49" s="108" t="s">
        <v>1881</v>
      </c>
      <c r="D49" s="107" t="s">
        <v>52</v>
      </c>
      <c r="E49" s="109"/>
      <c r="F49" s="109">
        <v>0.18</v>
      </c>
    </row>
    <row r="50" spans="1:6" ht="38.25" x14ac:dyDescent="0.2">
      <c r="A50" s="107">
        <f>+SUBTOTAL(103,$B$7:B50)</f>
        <v>37</v>
      </c>
      <c r="B50" s="107" t="s">
        <v>1083</v>
      </c>
      <c r="C50" s="108" t="s">
        <v>360</v>
      </c>
      <c r="D50" s="107" t="s">
        <v>52</v>
      </c>
      <c r="E50" s="109"/>
      <c r="F50" s="109">
        <v>0.23</v>
      </c>
    </row>
    <row r="51" spans="1:6" ht="38.25" x14ac:dyDescent="0.2">
      <c r="A51" s="107">
        <f>+SUBTOTAL(103,$B$7:B51)</f>
        <v>38</v>
      </c>
      <c r="B51" s="107" t="s">
        <v>1083</v>
      </c>
      <c r="C51" s="108" t="s">
        <v>150</v>
      </c>
      <c r="D51" s="107" t="s">
        <v>52</v>
      </c>
      <c r="E51" s="109"/>
      <c r="F51" s="109">
        <v>0.27</v>
      </c>
    </row>
    <row r="52" spans="1:6" ht="38.25" x14ac:dyDescent="0.2">
      <c r="A52" s="107">
        <f>+SUBTOTAL(103,$B$7:B52)</f>
        <v>39</v>
      </c>
      <c r="B52" s="107" t="s">
        <v>1083</v>
      </c>
      <c r="C52" s="108" t="s">
        <v>152</v>
      </c>
      <c r="D52" s="107" t="s">
        <v>52</v>
      </c>
      <c r="E52" s="109"/>
      <c r="F52" s="109">
        <v>0.28000000000000003</v>
      </c>
    </row>
    <row r="53" spans="1:6" x14ac:dyDescent="0.2">
      <c r="A53" s="107">
        <f>+SUBTOTAL(103,$B$7:B53)</f>
        <v>40</v>
      </c>
      <c r="B53" s="107" t="s">
        <v>1083</v>
      </c>
      <c r="C53" s="108" t="s">
        <v>361</v>
      </c>
      <c r="D53" s="107" t="s">
        <v>52</v>
      </c>
      <c r="E53" s="109"/>
      <c r="F53" s="109">
        <v>0.33</v>
      </c>
    </row>
    <row r="54" spans="1:6" ht="38.25" x14ac:dyDescent="0.2">
      <c r="A54" s="107">
        <f>+SUBTOTAL(103,$B$7:B54)</f>
        <v>41</v>
      </c>
      <c r="B54" s="107" t="s">
        <v>1083</v>
      </c>
      <c r="C54" s="108" t="s">
        <v>151</v>
      </c>
      <c r="D54" s="107" t="s">
        <v>52</v>
      </c>
      <c r="E54" s="109"/>
      <c r="F54" s="109">
        <v>0.44</v>
      </c>
    </row>
    <row r="55" spans="1:6" ht="25.5" x14ac:dyDescent="0.2">
      <c r="A55" s="107">
        <f>+SUBTOTAL(103,$B$7:B55)</f>
        <v>42</v>
      </c>
      <c r="B55" s="107">
        <v>1</v>
      </c>
      <c r="C55" s="108" t="s">
        <v>441</v>
      </c>
      <c r="D55" s="107"/>
      <c r="E55" s="109"/>
      <c r="F55" s="109"/>
    </row>
    <row r="56" spans="1:6" s="72" customFormat="1" ht="25.5" x14ac:dyDescent="0.2">
      <c r="A56" s="67" t="s">
        <v>206</v>
      </c>
      <c r="B56" s="67"/>
      <c r="C56" s="68" t="s">
        <v>441</v>
      </c>
      <c r="D56" s="67" t="s">
        <v>52</v>
      </c>
      <c r="E56" s="62"/>
      <c r="F56" s="62">
        <v>5</v>
      </c>
    </row>
    <row r="57" spans="1:6" ht="38.25" x14ac:dyDescent="0.2">
      <c r="A57" s="107">
        <f>+SUBTOTAL(103,$B$7:B57)</f>
        <v>43</v>
      </c>
      <c r="B57" s="107">
        <v>1</v>
      </c>
      <c r="C57" s="108" t="s">
        <v>445</v>
      </c>
      <c r="D57" s="107" t="s">
        <v>2107</v>
      </c>
      <c r="E57" s="109"/>
      <c r="F57" s="109">
        <v>1.2</v>
      </c>
    </row>
    <row r="58" spans="1:6" ht="25.5" x14ac:dyDescent="0.2">
      <c r="A58" s="107">
        <f>+SUBTOTAL(103,$B$7:B58)</f>
        <v>44</v>
      </c>
      <c r="B58" s="107" t="s">
        <v>1083</v>
      </c>
      <c r="C58" s="108" t="s">
        <v>446</v>
      </c>
      <c r="D58" s="107" t="s">
        <v>52</v>
      </c>
      <c r="E58" s="109"/>
      <c r="F58" s="109">
        <v>0.22</v>
      </c>
    </row>
    <row r="59" spans="1:6" ht="25.5" x14ac:dyDescent="0.2">
      <c r="A59" s="107">
        <f>+SUBTOTAL(103,$B$7:B59)</f>
        <v>45</v>
      </c>
      <c r="B59" s="107" t="s">
        <v>1083</v>
      </c>
      <c r="C59" s="108" t="s">
        <v>447</v>
      </c>
      <c r="D59" s="107" t="s">
        <v>52</v>
      </c>
      <c r="E59" s="109"/>
      <c r="F59" s="109">
        <v>0.7</v>
      </c>
    </row>
    <row r="60" spans="1:6" ht="25.5" x14ac:dyDescent="0.2">
      <c r="A60" s="107">
        <f>+SUBTOTAL(103,$B$7:B60)</f>
        <v>46</v>
      </c>
      <c r="B60" s="107">
        <v>1</v>
      </c>
      <c r="C60" s="108" t="s">
        <v>472</v>
      </c>
      <c r="D60" s="107"/>
      <c r="E60" s="109"/>
      <c r="F60" s="109"/>
    </row>
    <row r="61" spans="1:6" s="72" customFormat="1" ht="25.5" x14ac:dyDescent="0.2">
      <c r="A61" s="67" t="s">
        <v>206</v>
      </c>
      <c r="B61" s="67"/>
      <c r="C61" s="68" t="s">
        <v>472</v>
      </c>
      <c r="D61" s="67" t="s">
        <v>52</v>
      </c>
      <c r="E61" s="62"/>
      <c r="F61" s="62">
        <v>3</v>
      </c>
    </row>
    <row r="62" spans="1:6" ht="25.5" x14ac:dyDescent="0.2">
      <c r="A62" s="107">
        <f>+SUBTOTAL(103,$B$7:B62)</f>
        <v>47</v>
      </c>
      <c r="B62" s="107">
        <v>1</v>
      </c>
      <c r="C62" s="108" t="s">
        <v>477</v>
      </c>
      <c r="D62" s="107"/>
      <c r="E62" s="109"/>
      <c r="F62" s="109"/>
    </row>
    <row r="63" spans="1:6" s="72" customFormat="1" ht="25.5" x14ac:dyDescent="0.2">
      <c r="A63" s="67" t="s">
        <v>206</v>
      </c>
      <c r="B63" s="67"/>
      <c r="C63" s="68" t="s">
        <v>477</v>
      </c>
      <c r="D63" s="67" t="s">
        <v>52</v>
      </c>
      <c r="E63" s="62"/>
      <c r="F63" s="62">
        <v>1</v>
      </c>
    </row>
    <row r="64" spans="1:6" ht="25.5" x14ac:dyDescent="0.2">
      <c r="A64" s="107">
        <f>+SUBTOTAL(103,$B$7:B64)</f>
        <v>48</v>
      </c>
      <c r="B64" s="107">
        <v>1</v>
      </c>
      <c r="C64" s="108" t="s">
        <v>2108</v>
      </c>
      <c r="D64" s="107"/>
      <c r="E64" s="109"/>
      <c r="F64" s="109"/>
    </row>
    <row r="65" spans="1:6" ht="25.5" x14ac:dyDescent="0.2">
      <c r="A65" s="107">
        <f>+SUBTOTAL(103,$B$7:B65)</f>
        <v>49</v>
      </c>
      <c r="B65" s="107">
        <v>1</v>
      </c>
      <c r="C65" s="108" t="s">
        <v>489</v>
      </c>
      <c r="D65" s="107"/>
      <c r="E65" s="109"/>
      <c r="F65" s="109"/>
    </row>
    <row r="66" spans="1:6" s="72" customFormat="1" ht="25.5" x14ac:dyDescent="0.2">
      <c r="A66" s="67" t="s">
        <v>206</v>
      </c>
      <c r="B66" s="67"/>
      <c r="C66" s="68" t="s">
        <v>489</v>
      </c>
      <c r="D66" s="67" t="s">
        <v>52</v>
      </c>
      <c r="E66" s="62"/>
      <c r="F66" s="62">
        <v>2</v>
      </c>
    </row>
    <row r="67" spans="1:6" x14ac:dyDescent="0.2">
      <c r="A67" s="107">
        <f>+SUBTOTAL(103,$B$7:B67)</f>
        <v>50</v>
      </c>
      <c r="B67" s="107" t="s">
        <v>1083</v>
      </c>
      <c r="C67" s="108" t="s">
        <v>493</v>
      </c>
      <c r="D67" s="107" t="s">
        <v>52</v>
      </c>
      <c r="E67" s="109"/>
      <c r="F67" s="109">
        <v>0.5</v>
      </c>
    </row>
    <row r="68" spans="1:6" x14ac:dyDescent="0.2">
      <c r="A68" s="107">
        <f>+SUBTOTAL(103,$B$7:B68)</f>
        <v>51</v>
      </c>
      <c r="B68" s="107" t="s">
        <v>1083</v>
      </c>
      <c r="C68" s="108" t="s">
        <v>78</v>
      </c>
      <c r="D68" s="107" t="s">
        <v>52</v>
      </c>
      <c r="E68" s="109"/>
      <c r="F68" s="109">
        <v>0.8</v>
      </c>
    </row>
    <row r="69" spans="1:6" x14ac:dyDescent="0.2">
      <c r="A69" s="107">
        <f>+SUBTOTAL(103,$B$7:B69)</f>
        <v>52</v>
      </c>
      <c r="B69" s="107">
        <v>1</v>
      </c>
      <c r="C69" s="108" t="s">
        <v>1862</v>
      </c>
      <c r="D69" s="107"/>
      <c r="E69" s="109"/>
      <c r="F69" s="109"/>
    </row>
    <row r="70" spans="1:6" s="72" customFormat="1" x14ac:dyDescent="0.2">
      <c r="A70" s="67" t="s">
        <v>206</v>
      </c>
      <c r="B70" s="67"/>
      <c r="C70" s="68" t="s">
        <v>498</v>
      </c>
      <c r="D70" s="67" t="s">
        <v>52</v>
      </c>
      <c r="E70" s="62"/>
      <c r="F70" s="62">
        <v>0.5</v>
      </c>
    </row>
    <row r="71" spans="1:6" ht="25.5" x14ac:dyDescent="0.2">
      <c r="A71" s="107">
        <f>+SUBTOTAL(103,$B$7:B71)</f>
        <v>53</v>
      </c>
      <c r="B71" s="107">
        <v>1</v>
      </c>
      <c r="C71" s="108" t="s">
        <v>520</v>
      </c>
      <c r="D71" s="107"/>
      <c r="E71" s="109"/>
      <c r="F71" s="109"/>
    </row>
    <row r="72" spans="1:6" s="72" customFormat="1" ht="25.5" x14ac:dyDescent="0.2">
      <c r="A72" s="67" t="s">
        <v>206</v>
      </c>
      <c r="B72" s="67"/>
      <c r="C72" s="68" t="s">
        <v>520</v>
      </c>
      <c r="D72" s="67" t="s">
        <v>52</v>
      </c>
      <c r="E72" s="62"/>
      <c r="F72" s="62">
        <v>1.5</v>
      </c>
    </row>
    <row r="73" spans="1:6" ht="38.25" x14ac:dyDescent="0.2">
      <c r="A73" s="107">
        <f>+SUBTOTAL(103,$B$7:B73)</f>
        <v>54</v>
      </c>
      <c r="B73" s="107" t="s">
        <v>1083</v>
      </c>
      <c r="C73" s="108" t="s">
        <v>525</v>
      </c>
      <c r="D73" s="107" t="s">
        <v>52</v>
      </c>
      <c r="E73" s="109"/>
      <c r="F73" s="109">
        <v>7.8</v>
      </c>
    </row>
    <row r="74" spans="1:6" ht="38.25" x14ac:dyDescent="0.2">
      <c r="A74" s="107">
        <f>+SUBTOTAL(103,$B$7:B74)</f>
        <v>55</v>
      </c>
      <c r="B74" s="107" t="s">
        <v>1083</v>
      </c>
      <c r="C74" s="108" t="s">
        <v>525</v>
      </c>
      <c r="D74" s="107" t="s">
        <v>52</v>
      </c>
      <c r="E74" s="109"/>
      <c r="F74" s="109">
        <v>0.27</v>
      </c>
    </row>
    <row r="75" spans="1:6" x14ac:dyDescent="0.2">
      <c r="A75" s="107">
        <f>+SUBTOTAL(103,$B$7:B75)</f>
        <v>56</v>
      </c>
      <c r="B75" s="107" t="s">
        <v>1083</v>
      </c>
      <c r="C75" s="108" t="s">
        <v>526</v>
      </c>
      <c r="D75" s="107"/>
      <c r="E75" s="109"/>
      <c r="F75" s="109"/>
    </row>
    <row r="76" spans="1:6" s="72" customFormat="1" x14ac:dyDescent="0.2">
      <c r="A76" s="67" t="s">
        <v>206</v>
      </c>
      <c r="B76" s="67"/>
      <c r="C76" s="68" t="s">
        <v>526</v>
      </c>
      <c r="D76" s="67" t="s">
        <v>52</v>
      </c>
      <c r="E76" s="62"/>
      <c r="F76" s="62">
        <v>2</v>
      </c>
    </row>
    <row r="77" spans="1:6" ht="25.5" x14ac:dyDescent="0.2">
      <c r="A77" s="107">
        <f>+SUBTOTAL(103,$B$7:B77)</f>
        <v>57</v>
      </c>
      <c r="B77" s="107">
        <v>1</v>
      </c>
      <c r="C77" s="108" t="s">
        <v>530</v>
      </c>
      <c r="D77" s="107"/>
      <c r="E77" s="109"/>
      <c r="F77" s="109"/>
    </row>
    <row r="78" spans="1:6" s="72" customFormat="1" ht="25.5" x14ac:dyDescent="0.2">
      <c r="A78" s="67" t="s">
        <v>206</v>
      </c>
      <c r="B78" s="67"/>
      <c r="C78" s="68" t="s">
        <v>530</v>
      </c>
      <c r="D78" s="67" t="s">
        <v>52</v>
      </c>
      <c r="E78" s="62"/>
      <c r="F78" s="62">
        <v>1</v>
      </c>
    </row>
    <row r="79" spans="1:6" x14ac:dyDescent="0.2">
      <c r="A79" s="107">
        <f>+SUBTOTAL(103,$B$7:B79)</f>
        <v>58</v>
      </c>
      <c r="B79" s="107" t="s">
        <v>1083</v>
      </c>
      <c r="C79" s="108" t="s">
        <v>86</v>
      </c>
      <c r="D79" s="107" t="s">
        <v>52</v>
      </c>
      <c r="E79" s="109"/>
      <c r="F79" s="109">
        <v>0.92</v>
      </c>
    </row>
    <row r="80" spans="1:6" x14ac:dyDescent="0.2">
      <c r="A80" s="107">
        <f>+SUBTOTAL(103,$B$7:B80)</f>
        <v>59</v>
      </c>
      <c r="B80" s="107" t="s">
        <v>1083</v>
      </c>
      <c r="C80" s="108" t="s">
        <v>538</v>
      </c>
      <c r="D80" s="107" t="s">
        <v>52</v>
      </c>
      <c r="E80" s="109"/>
      <c r="F80" s="109">
        <v>0.3</v>
      </c>
    </row>
    <row r="81" spans="1:6" x14ac:dyDescent="0.2">
      <c r="A81" s="107">
        <f>+SUBTOTAL(103,$B$7:B81)</f>
        <v>60</v>
      </c>
      <c r="B81" s="107" t="s">
        <v>1083</v>
      </c>
      <c r="C81" s="108" t="s">
        <v>1872</v>
      </c>
      <c r="D81" s="107" t="s">
        <v>52</v>
      </c>
      <c r="E81" s="109"/>
      <c r="F81" s="109">
        <v>0.14000000000000001</v>
      </c>
    </row>
    <row r="82" spans="1:6" x14ac:dyDescent="0.2">
      <c r="A82" s="107">
        <f>+SUBTOTAL(103,$B$7:B82)</f>
        <v>61</v>
      </c>
      <c r="B82" s="107" t="s">
        <v>1083</v>
      </c>
      <c r="C82" s="108" t="s">
        <v>1873</v>
      </c>
      <c r="D82" s="107" t="s">
        <v>52</v>
      </c>
      <c r="E82" s="109"/>
      <c r="F82" s="109">
        <v>0.09</v>
      </c>
    </row>
    <row r="83" spans="1:6" x14ac:dyDescent="0.2">
      <c r="A83" s="107">
        <f>+SUBTOTAL(103,$B$7:B83)</f>
        <v>62</v>
      </c>
      <c r="B83" s="107" t="s">
        <v>1083</v>
      </c>
      <c r="C83" s="108" t="s">
        <v>1874</v>
      </c>
      <c r="D83" s="107" t="s">
        <v>52</v>
      </c>
      <c r="E83" s="109"/>
      <c r="F83" s="109">
        <v>0.05</v>
      </c>
    </row>
    <row r="84" spans="1:6" x14ac:dyDescent="0.2">
      <c r="A84" s="107">
        <f>+SUBTOTAL(103,$B$7:B84)</f>
        <v>63</v>
      </c>
      <c r="B84" s="107" t="s">
        <v>1083</v>
      </c>
      <c r="C84" s="108" t="s">
        <v>1875</v>
      </c>
      <c r="D84" s="107" t="s">
        <v>52</v>
      </c>
      <c r="E84" s="109"/>
      <c r="F84" s="109">
        <v>0.03</v>
      </c>
    </row>
    <row r="85" spans="1:6" ht="25.5" x14ac:dyDescent="0.2">
      <c r="A85" s="107">
        <f>+SUBTOTAL(103,$B$7:B85)</f>
        <v>64</v>
      </c>
      <c r="B85" s="107" t="s">
        <v>1083</v>
      </c>
      <c r="C85" s="108" t="s">
        <v>550</v>
      </c>
      <c r="D85" s="107"/>
      <c r="E85" s="109"/>
      <c r="F85" s="109"/>
    </row>
    <row r="86" spans="1:6" s="72" customFormat="1" ht="25.5" x14ac:dyDescent="0.2">
      <c r="A86" s="67" t="s">
        <v>206</v>
      </c>
      <c r="B86" s="67"/>
      <c r="C86" s="68" t="s">
        <v>550</v>
      </c>
      <c r="D86" s="67" t="s">
        <v>52</v>
      </c>
      <c r="E86" s="62"/>
      <c r="F86" s="62">
        <v>0.2</v>
      </c>
    </row>
    <row r="87" spans="1:6" s="113" customFormat="1" ht="25.5" x14ac:dyDescent="0.2">
      <c r="A87" s="107">
        <f>+SUBTOTAL(103,$B$7:B87)</f>
        <v>65</v>
      </c>
      <c r="B87" s="107">
        <v>1</v>
      </c>
      <c r="C87" s="108" t="s">
        <v>552</v>
      </c>
      <c r="D87" s="396"/>
      <c r="E87" s="101"/>
      <c r="F87" s="101"/>
    </row>
    <row r="88" spans="1:6" s="72" customFormat="1" ht="25.5" x14ac:dyDescent="0.2">
      <c r="A88" s="67" t="s">
        <v>206</v>
      </c>
      <c r="B88" s="67"/>
      <c r="C88" s="68" t="s">
        <v>552</v>
      </c>
      <c r="D88" s="67" t="s">
        <v>52</v>
      </c>
      <c r="E88" s="62"/>
      <c r="F88" s="62">
        <v>0.2</v>
      </c>
    </row>
    <row r="89" spans="1:6" x14ac:dyDescent="0.2">
      <c r="A89" s="107">
        <f>+SUBTOTAL(103,$B$7:B89)</f>
        <v>66</v>
      </c>
      <c r="B89" s="107" t="s">
        <v>1083</v>
      </c>
      <c r="C89" s="108" t="s">
        <v>113</v>
      </c>
      <c r="D89" s="107" t="s">
        <v>52</v>
      </c>
      <c r="E89" s="109"/>
      <c r="F89" s="109">
        <v>2.4300000000000002</v>
      </c>
    </row>
    <row r="90" spans="1:6" ht="25.5" x14ac:dyDescent="0.2">
      <c r="A90" s="107">
        <f>+SUBTOTAL(103,$B$7:B90)</f>
        <v>67</v>
      </c>
      <c r="B90" s="107">
        <v>1</v>
      </c>
      <c r="C90" s="108" t="s">
        <v>562</v>
      </c>
      <c r="D90" s="107"/>
      <c r="E90" s="109"/>
      <c r="F90" s="109"/>
    </row>
    <row r="91" spans="1:6" s="72" customFormat="1" ht="25.5" x14ac:dyDescent="0.2">
      <c r="A91" s="67" t="s">
        <v>206</v>
      </c>
      <c r="B91" s="67"/>
      <c r="C91" s="68" t="s">
        <v>562</v>
      </c>
      <c r="D91" s="67" t="s">
        <v>52</v>
      </c>
      <c r="E91" s="62"/>
      <c r="F91" s="62">
        <v>15</v>
      </c>
    </row>
    <row r="92" spans="1:6" ht="25.5" x14ac:dyDescent="0.2">
      <c r="A92" s="107">
        <f>+SUBTOTAL(103,$B$7:B92)</f>
        <v>68</v>
      </c>
      <c r="B92" s="107" t="s">
        <v>1083</v>
      </c>
      <c r="C92" s="108" t="s">
        <v>566</v>
      </c>
      <c r="D92" s="107"/>
      <c r="E92" s="109"/>
      <c r="F92" s="109"/>
    </row>
    <row r="93" spans="1:6" s="72" customFormat="1" ht="25.5" x14ac:dyDescent="0.2">
      <c r="A93" s="67" t="s">
        <v>206</v>
      </c>
      <c r="B93" s="67"/>
      <c r="C93" s="68" t="s">
        <v>112</v>
      </c>
      <c r="D93" s="67" t="s">
        <v>52</v>
      </c>
      <c r="E93" s="62"/>
      <c r="F93" s="62">
        <v>0.05</v>
      </c>
    </row>
    <row r="94" spans="1:6" s="72" customFormat="1" ht="25.5" x14ac:dyDescent="0.2">
      <c r="A94" s="67" t="s">
        <v>206</v>
      </c>
      <c r="B94" s="67"/>
      <c r="C94" s="68" t="s">
        <v>192</v>
      </c>
      <c r="D94" s="67" t="s">
        <v>52</v>
      </c>
      <c r="E94" s="62"/>
      <c r="F94" s="62">
        <v>0.02</v>
      </c>
    </row>
    <row r="95" spans="1:6" s="72" customFormat="1" ht="25.5" x14ac:dyDescent="0.2">
      <c r="A95" s="67" t="s">
        <v>206</v>
      </c>
      <c r="B95" s="67"/>
      <c r="C95" s="68" t="s">
        <v>193</v>
      </c>
      <c r="D95" s="67" t="s">
        <v>52</v>
      </c>
      <c r="E95" s="62"/>
      <c r="F95" s="62">
        <v>0.21</v>
      </c>
    </row>
    <row r="96" spans="1:6" x14ac:dyDescent="0.2">
      <c r="A96" s="107">
        <f>+SUBTOTAL(103,$B$7:B96)</f>
        <v>69</v>
      </c>
      <c r="B96" s="107" t="s">
        <v>1083</v>
      </c>
      <c r="C96" s="108" t="s">
        <v>574</v>
      </c>
      <c r="D96" s="107" t="s">
        <v>52</v>
      </c>
      <c r="E96" s="109"/>
      <c r="F96" s="109">
        <v>0.2</v>
      </c>
    </row>
    <row r="97" spans="1:6" ht="25.5" x14ac:dyDescent="0.2">
      <c r="A97" s="107">
        <f>+SUBTOTAL(103,$B$7:B97)</f>
        <v>70</v>
      </c>
      <c r="B97" s="107" t="s">
        <v>1083</v>
      </c>
      <c r="C97" s="108" t="s">
        <v>91</v>
      </c>
      <c r="D97" s="107" t="s">
        <v>31</v>
      </c>
      <c r="E97" s="109"/>
      <c r="F97" s="109">
        <v>0</v>
      </c>
    </row>
    <row r="98" spans="1:6" s="72" customFormat="1" x14ac:dyDescent="0.2">
      <c r="A98" s="67" t="s">
        <v>206</v>
      </c>
      <c r="B98" s="67"/>
      <c r="C98" s="68" t="s">
        <v>95</v>
      </c>
      <c r="D98" s="67" t="s">
        <v>52</v>
      </c>
      <c r="E98" s="62"/>
      <c r="F98" s="62">
        <v>0.2</v>
      </c>
    </row>
    <row r="99" spans="1:6" x14ac:dyDescent="0.2">
      <c r="A99" s="107">
        <f>+SUBTOTAL(103,$B$7:B99)</f>
        <v>71</v>
      </c>
      <c r="B99" s="107">
        <v>1</v>
      </c>
      <c r="C99" s="108" t="s">
        <v>1039</v>
      </c>
      <c r="D99" s="107"/>
      <c r="E99" s="109"/>
      <c r="F99" s="109"/>
    </row>
    <row r="100" spans="1:6" s="72" customFormat="1" x14ac:dyDescent="0.2">
      <c r="A100" s="67" t="s">
        <v>206</v>
      </c>
      <c r="B100" s="67"/>
      <c r="C100" s="68" t="s">
        <v>578</v>
      </c>
      <c r="D100" s="67" t="s">
        <v>52</v>
      </c>
      <c r="E100" s="62"/>
      <c r="F100" s="62">
        <v>0.2</v>
      </c>
    </row>
    <row r="101" spans="1:6" s="113" customFormat="1" ht="25.5" x14ac:dyDescent="0.2">
      <c r="A101" s="107">
        <f>+SUBTOTAL(103,$B$7:B101)</f>
        <v>72</v>
      </c>
      <c r="B101" s="107">
        <v>1</v>
      </c>
      <c r="C101" s="108" t="s">
        <v>581</v>
      </c>
      <c r="D101" s="396"/>
      <c r="E101" s="101"/>
      <c r="F101" s="101"/>
    </row>
    <row r="102" spans="1:6" s="72" customFormat="1" ht="25.5" x14ac:dyDescent="0.2">
      <c r="A102" s="67" t="s">
        <v>206</v>
      </c>
      <c r="B102" s="67"/>
      <c r="C102" s="68" t="s">
        <v>581</v>
      </c>
      <c r="D102" s="67" t="s">
        <v>52</v>
      </c>
      <c r="E102" s="62"/>
      <c r="F102" s="62">
        <v>0.3</v>
      </c>
    </row>
    <row r="103" spans="1:6" ht="25.5" x14ac:dyDescent="0.2">
      <c r="A103" s="107">
        <f>+SUBTOTAL(103,$B$7:B103)</f>
        <v>73</v>
      </c>
      <c r="B103" s="107">
        <v>1</v>
      </c>
      <c r="C103" s="108" t="s">
        <v>584</v>
      </c>
      <c r="D103" s="107"/>
      <c r="E103" s="109"/>
      <c r="F103" s="109"/>
    </row>
    <row r="104" spans="1:6" s="72" customFormat="1" ht="25.5" x14ac:dyDescent="0.2">
      <c r="A104" s="67" t="s">
        <v>206</v>
      </c>
      <c r="B104" s="67"/>
      <c r="C104" s="68" t="s">
        <v>585</v>
      </c>
      <c r="D104" s="67" t="s">
        <v>52</v>
      </c>
      <c r="E104" s="62"/>
      <c r="F104" s="62">
        <v>50</v>
      </c>
    </row>
    <row r="105" spans="1:6" ht="25.5" x14ac:dyDescent="0.2">
      <c r="A105" s="107">
        <f>+SUBTOTAL(103,$B$7:B105)</f>
        <v>74</v>
      </c>
      <c r="B105" s="107" t="s">
        <v>1083</v>
      </c>
      <c r="C105" s="108" t="s">
        <v>586</v>
      </c>
      <c r="D105" s="107"/>
      <c r="E105" s="109"/>
      <c r="F105" s="109"/>
    </row>
    <row r="106" spans="1:6" s="72" customFormat="1" ht="25.5" x14ac:dyDescent="0.2">
      <c r="A106" s="67" t="s">
        <v>206</v>
      </c>
      <c r="B106" s="67"/>
      <c r="C106" s="68" t="s">
        <v>120</v>
      </c>
      <c r="D106" s="67" t="s">
        <v>52</v>
      </c>
      <c r="E106" s="62"/>
      <c r="F106" s="62">
        <v>60</v>
      </c>
    </row>
    <row r="107" spans="1:6" x14ac:dyDescent="0.2">
      <c r="A107" s="107">
        <f>+SUBTOTAL(103,$B$7:B107)</f>
        <v>75</v>
      </c>
      <c r="B107" s="107" t="s">
        <v>1083</v>
      </c>
      <c r="C107" s="108" t="s">
        <v>587</v>
      </c>
      <c r="D107" s="107"/>
      <c r="E107" s="109"/>
      <c r="F107" s="109"/>
    </row>
    <row r="108" spans="1:6" s="72" customFormat="1" ht="25.5" x14ac:dyDescent="0.2">
      <c r="A108" s="67" t="s">
        <v>206</v>
      </c>
      <c r="B108" s="67"/>
      <c r="C108" s="68" t="s">
        <v>122</v>
      </c>
      <c r="D108" s="67" t="s">
        <v>52</v>
      </c>
      <c r="E108" s="62"/>
      <c r="F108" s="62">
        <v>1</v>
      </c>
    </row>
    <row r="109" spans="1:6" ht="25.5" x14ac:dyDescent="0.2">
      <c r="A109" s="107">
        <f>+SUBTOTAL(103,$B$7:B109)</f>
        <v>76</v>
      </c>
      <c r="B109" s="107">
        <v>1</v>
      </c>
      <c r="C109" s="108" t="s">
        <v>123</v>
      </c>
      <c r="D109" s="107"/>
      <c r="E109" s="109"/>
      <c r="F109" s="109"/>
    </row>
    <row r="110" spans="1:6" s="71" customFormat="1" ht="25.5" x14ac:dyDescent="0.2">
      <c r="A110" s="67" t="s">
        <v>206</v>
      </c>
      <c r="B110" s="67"/>
      <c r="C110" s="68" t="s">
        <v>123</v>
      </c>
      <c r="D110" s="67" t="s">
        <v>52</v>
      </c>
      <c r="E110" s="62"/>
      <c r="F110" s="62">
        <v>28.5</v>
      </c>
    </row>
  </sheetData>
  <autoFilter ref="A4:F110"/>
  <mergeCells count="6">
    <mergeCell ref="A2:F2"/>
    <mergeCell ref="A4:A5"/>
    <mergeCell ref="C4:C5"/>
    <mergeCell ref="D4:D5"/>
    <mergeCell ref="E4:E5"/>
    <mergeCell ref="F4:F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7"/>
  <sheetViews>
    <sheetView workbookViewId="0">
      <selection activeCell="K71" sqref="K71"/>
    </sheetView>
  </sheetViews>
  <sheetFormatPr defaultRowHeight="12.75" x14ac:dyDescent="0.2"/>
  <cols>
    <col min="1" max="1" width="5.85546875" style="93" customWidth="1"/>
    <col min="2" max="2" width="4.42578125" style="93" hidden="1" customWidth="1"/>
    <col min="3" max="3" width="34.5703125" style="93" customWidth="1"/>
    <col min="4" max="4" width="12.140625" style="96" customWidth="1"/>
    <col min="5" max="5" width="11" style="298" customWidth="1"/>
    <col min="6" max="6" width="16.28515625" style="298" customWidth="1"/>
    <col min="7" max="16384" width="9.140625" style="93"/>
  </cols>
  <sheetData>
    <row r="2" spans="1:6" ht="66.75" customHeight="1" x14ac:dyDescent="0.2">
      <c r="A2" s="424" t="s">
        <v>2119</v>
      </c>
      <c r="B2" s="424"/>
      <c r="C2" s="424"/>
      <c r="D2" s="424"/>
      <c r="E2" s="424"/>
      <c r="F2" s="424"/>
    </row>
    <row r="4" spans="1:6" ht="12.75" customHeight="1" x14ac:dyDescent="0.2">
      <c r="A4" s="417" t="s">
        <v>0</v>
      </c>
      <c r="B4" s="396"/>
      <c r="C4" s="417" t="s">
        <v>38</v>
      </c>
      <c r="D4" s="417" t="s">
        <v>43</v>
      </c>
      <c r="E4" s="450" t="s">
        <v>41</v>
      </c>
      <c r="F4" s="450" t="s">
        <v>40</v>
      </c>
    </row>
    <row r="5" spans="1:6" ht="38.25" customHeight="1" x14ac:dyDescent="0.2">
      <c r="A5" s="417"/>
      <c r="B5" s="396"/>
      <c r="C5" s="417"/>
      <c r="D5" s="417"/>
      <c r="E5" s="450"/>
      <c r="F5" s="450"/>
    </row>
    <row r="6" spans="1:6" ht="38.25" x14ac:dyDescent="0.2">
      <c r="A6" s="396" t="s">
        <v>195</v>
      </c>
      <c r="B6" s="396"/>
      <c r="C6" s="100" t="s">
        <v>1882</v>
      </c>
      <c r="D6" s="396"/>
      <c r="E6" s="101"/>
      <c r="F6" s="101"/>
    </row>
    <row r="7" spans="1:6" ht="38.25" x14ac:dyDescent="0.2">
      <c r="A7" s="107">
        <f>+SUBTOTAL(103,$B$7:B7)</f>
        <v>1</v>
      </c>
      <c r="B7" s="107" t="s">
        <v>1083</v>
      </c>
      <c r="C7" s="108" t="s">
        <v>444</v>
      </c>
      <c r="D7" s="107" t="s">
        <v>1018</v>
      </c>
      <c r="E7" s="109"/>
      <c r="F7" s="109">
        <v>2</v>
      </c>
    </row>
    <row r="8" spans="1:6" ht="25.5" x14ac:dyDescent="0.2">
      <c r="A8" s="107">
        <f>+SUBTOTAL(103,$B$7:B8)</f>
        <v>2</v>
      </c>
      <c r="B8" s="107" t="s">
        <v>1083</v>
      </c>
      <c r="C8" s="108" t="s">
        <v>450</v>
      </c>
      <c r="D8" s="107" t="s">
        <v>47</v>
      </c>
      <c r="E8" s="109"/>
      <c r="F8" s="109">
        <v>3.28</v>
      </c>
    </row>
    <row r="9" spans="1:6" x14ac:dyDescent="0.2">
      <c r="A9" s="107">
        <f>+SUBTOTAL(103,$B$7:B9)</f>
        <v>3</v>
      </c>
      <c r="B9" s="107" t="s">
        <v>1083</v>
      </c>
      <c r="C9" s="108" t="s">
        <v>514</v>
      </c>
      <c r="D9" s="107" t="s">
        <v>47</v>
      </c>
      <c r="E9" s="109"/>
      <c r="F9" s="109">
        <v>60</v>
      </c>
    </row>
    <row r="10" spans="1:6" s="113" customFormat="1" x14ac:dyDescent="0.2">
      <c r="A10" s="107">
        <f>+SUBTOTAL(103,$B$7:B10)</f>
        <v>4</v>
      </c>
      <c r="B10" s="107" t="s">
        <v>1083</v>
      </c>
      <c r="C10" s="108" t="s">
        <v>219</v>
      </c>
      <c r="D10" s="107" t="s">
        <v>47</v>
      </c>
      <c r="E10" s="109"/>
      <c r="F10" s="109">
        <v>1.4</v>
      </c>
    </row>
    <row r="11" spans="1:6" s="113" customFormat="1" x14ac:dyDescent="0.2">
      <c r="A11" s="396" t="s">
        <v>221</v>
      </c>
      <c r="B11" s="396"/>
      <c r="C11" s="100" t="s">
        <v>222</v>
      </c>
      <c r="D11" s="396"/>
      <c r="E11" s="101"/>
      <c r="F11" s="101"/>
    </row>
    <row r="12" spans="1:6" ht="25.5" x14ac:dyDescent="0.2">
      <c r="A12" s="107">
        <f>+SUBTOTAL(103,$B$7:B12)</f>
        <v>5</v>
      </c>
      <c r="B12" s="107" t="s">
        <v>1083</v>
      </c>
      <c r="C12" s="108" t="s">
        <v>662</v>
      </c>
      <c r="D12" s="107" t="s">
        <v>47</v>
      </c>
      <c r="E12" s="109"/>
      <c r="F12" s="109">
        <v>7.0000000000000007E-2</v>
      </c>
    </row>
    <row r="13" spans="1:6" s="113" customFormat="1" ht="25.5" x14ac:dyDescent="0.2">
      <c r="A13" s="107">
        <f>+SUBTOTAL(103,$B$7:B13)</f>
        <v>6</v>
      </c>
      <c r="B13" s="107" t="s">
        <v>1083</v>
      </c>
      <c r="C13" s="108" t="s">
        <v>664</v>
      </c>
      <c r="D13" s="107" t="s">
        <v>47</v>
      </c>
      <c r="E13" s="109"/>
      <c r="F13" s="109">
        <v>1.27</v>
      </c>
    </row>
    <row r="14" spans="1:6" ht="38.25" x14ac:dyDescent="0.2">
      <c r="A14" s="107">
        <f>+SUBTOTAL(103,$B$7:B14)</f>
        <v>7</v>
      </c>
      <c r="B14" s="107" t="s">
        <v>1083</v>
      </c>
      <c r="C14" s="108" t="s">
        <v>666</v>
      </c>
      <c r="D14" s="107" t="s">
        <v>47</v>
      </c>
      <c r="E14" s="109"/>
      <c r="F14" s="109">
        <v>0.68</v>
      </c>
    </row>
    <row r="15" spans="1:6" ht="25.5" x14ac:dyDescent="0.2">
      <c r="A15" s="107">
        <f>+SUBTOTAL(103,$B$7:B15)</f>
        <v>8</v>
      </c>
      <c r="B15" s="107">
        <v>1</v>
      </c>
      <c r="C15" s="108" t="s">
        <v>1015</v>
      </c>
      <c r="D15" s="107" t="s">
        <v>1016</v>
      </c>
      <c r="E15" s="109"/>
      <c r="F15" s="109">
        <v>1.83</v>
      </c>
    </row>
    <row r="16" spans="1:6" ht="25.5" x14ac:dyDescent="0.2">
      <c r="A16" s="107">
        <f>+SUBTOTAL(103,$B$7:B16)</f>
        <v>9</v>
      </c>
      <c r="B16" s="107">
        <v>1</v>
      </c>
      <c r="C16" s="108" t="s">
        <v>273</v>
      </c>
      <c r="D16" s="107"/>
      <c r="E16" s="109"/>
      <c r="F16" s="109"/>
    </row>
    <row r="17" spans="1:6" s="72" customFormat="1" ht="25.5" x14ac:dyDescent="0.2">
      <c r="A17" s="67" t="s">
        <v>206</v>
      </c>
      <c r="B17" s="67"/>
      <c r="C17" s="68" t="s">
        <v>273</v>
      </c>
      <c r="D17" s="67" t="s">
        <v>47</v>
      </c>
      <c r="E17" s="62"/>
      <c r="F17" s="62">
        <v>5</v>
      </c>
    </row>
    <row r="18" spans="1:6" ht="51" x14ac:dyDescent="0.2">
      <c r="A18" s="107">
        <f>+SUBTOTAL(103,$B$7:B18)</f>
        <v>10</v>
      </c>
      <c r="B18" s="107" t="s">
        <v>1083</v>
      </c>
      <c r="C18" s="108" t="s">
        <v>278</v>
      </c>
      <c r="D18" s="107" t="s">
        <v>47</v>
      </c>
      <c r="E18" s="109"/>
      <c r="F18" s="109">
        <v>2.77</v>
      </c>
    </row>
    <row r="19" spans="1:6" ht="25.5" x14ac:dyDescent="0.2">
      <c r="A19" s="107">
        <f>+SUBTOTAL(103,$B$7:B19)</f>
        <v>11</v>
      </c>
      <c r="B19" s="107">
        <v>2</v>
      </c>
      <c r="C19" s="108" t="s">
        <v>110</v>
      </c>
      <c r="D19" s="107"/>
      <c r="E19" s="109"/>
      <c r="F19" s="109"/>
    </row>
    <row r="20" spans="1:6" s="72" customFormat="1" ht="25.5" x14ac:dyDescent="0.2">
      <c r="A20" s="67" t="s">
        <v>206</v>
      </c>
      <c r="B20" s="67"/>
      <c r="C20" s="68" t="s">
        <v>282</v>
      </c>
      <c r="D20" s="67" t="s">
        <v>47</v>
      </c>
      <c r="E20" s="62"/>
      <c r="F20" s="62">
        <v>3</v>
      </c>
    </row>
    <row r="21" spans="1:6" ht="25.5" x14ac:dyDescent="0.2">
      <c r="A21" s="107">
        <f>+SUBTOTAL(103,$B$7:B21)</f>
        <v>12</v>
      </c>
      <c r="B21" s="107" t="s">
        <v>1083</v>
      </c>
      <c r="C21" s="108" t="s">
        <v>362</v>
      </c>
      <c r="D21" s="107" t="s">
        <v>47</v>
      </c>
      <c r="E21" s="109"/>
      <c r="F21" s="109">
        <v>0.04</v>
      </c>
    </row>
    <row r="22" spans="1:6" ht="25.5" x14ac:dyDescent="0.2">
      <c r="A22" s="107">
        <f>+SUBTOTAL(103,$B$7:B22)</f>
        <v>13</v>
      </c>
      <c r="B22" s="107" t="s">
        <v>1083</v>
      </c>
      <c r="C22" s="108" t="s">
        <v>173</v>
      </c>
      <c r="D22" s="107" t="s">
        <v>47</v>
      </c>
      <c r="E22" s="109"/>
      <c r="F22" s="109">
        <v>0.08</v>
      </c>
    </row>
    <row r="23" spans="1:6" ht="38.25" x14ac:dyDescent="0.2">
      <c r="A23" s="107">
        <f>+SUBTOTAL(103,$B$7:B23)</f>
        <v>14</v>
      </c>
      <c r="B23" s="107" t="s">
        <v>1083</v>
      </c>
      <c r="C23" s="108" t="s">
        <v>363</v>
      </c>
      <c r="D23" s="107" t="s">
        <v>47</v>
      </c>
      <c r="E23" s="109"/>
      <c r="F23" s="109">
        <v>0.1</v>
      </c>
    </row>
    <row r="24" spans="1:6" ht="25.5" x14ac:dyDescent="0.2">
      <c r="A24" s="107">
        <f>+SUBTOTAL(103,$B$7:B24)</f>
        <v>15</v>
      </c>
      <c r="B24" s="107" t="s">
        <v>1083</v>
      </c>
      <c r="C24" s="108" t="s">
        <v>2026</v>
      </c>
      <c r="D24" s="107" t="s">
        <v>47</v>
      </c>
      <c r="E24" s="109"/>
      <c r="F24" s="109">
        <v>0.1</v>
      </c>
    </row>
    <row r="25" spans="1:6" ht="25.5" x14ac:dyDescent="0.2">
      <c r="A25" s="107">
        <f>+SUBTOTAL(103,$B$7:B25)</f>
        <v>16</v>
      </c>
      <c r="B25" s="107" t="s">
        <v>1083</v>
      </c>
      <c r="C25" s="108" t="s">
        <v>364</v>
      </c>
      <c r="D25" s="107" t="s">
        <v>47</v>
      </c>
      <c r="E25" s="109"/>
      <c r="F25" s="109">
        <v>0.12</v>
      </c>
    </row>
    <row r="26" spans="1:6" ht="25.5" x14ac:dyDescent="0.2">
      <c r="A26" s="107">
        <f>+SUBTOTAL(103,$B$7:B26)</f>
        <v>17</v>
      </c>
      <c r="B26" s="107" t="s">
        <v>1083</v>
      </c>
      <c r="C26" s="108" t="s">
        <v>365</v>
      </c>
      <c r="D26" s="107" t="s">
        <v>47</v>
      </c>
      <c r="E26" s="109"/>
      <c r="F26" s="109">
        <v>0.12</v>
      </c>
    </row>
    <row r="27" spans="1:6" ht="25.5" x14ac:dyDescent="0.2">
      <c r="A27" s="107">
        <f>+SUBTOTAL(103,$B$7:B27)</f>
        <v>18</v>
      </c>
      <c r="B27" s="107" t="s">
        <v>1083</v>
      </c>
      <c r="C27" s="108" t="s">
        <v>366</v>
      </c>
      <c r="D27" s="107" t="s">
        <v>47</v>
      </c>
      <c r="E27" s="109"/>
      <c r="F27" s="109">
        <v>0.2</v>
      </c>
    </row>
    <row r="28" spans="1:6" ht="25.5" x14ac:dyDescent="0.2">
      <c r="A28" s="107">
        <f>+SUBTOTAL(103,$B$7:B28)</f>
        <v>19</v>
      </c>
      <c r="B28" s="107" t="s">
        <v>1083</v>
      </c>
      <c r="C28" s="108" t="s">
        <v>174</v>
      </c>
      <c r="D28" s="107" t="s">
        <v>47</v>
      </c>
      <c r="E28" s="109"/>
      <c r="F28" s="109">
        <v>0.22</v>
      </c>
    </row>
    <row r="29" spans="1:6" ht="25.5" x14ac:dyDescent="0.2">
      <c r="A29" s="107">
        <f>+SUBTOTAL(103,$B$7:B29)</f>
        <v>20</v>
      </c>
      <c r="B29" s="107" t="s">
        <v>1083</v>
      </c>
      <c r="C29" s="108" t="s">
        <v>367</v>
      </c>
      <c r="D29" s="107" t="s">
        <v>47</v>
      </c>
      <c r="E29" s="109"/>
      <c r="F29" s="109">
        <v>0.25</v>
      </c>
    </row>
    <row r="30" spans="1:6" s="113" customFormat="1" ht="25.5" x14ac:dyDescent="0.2">
      <c r="A30" s="107">
        <f>+SUBTOTAL(103,$B$7:B30)</f>
        <v>21</v>
      </c>
      <c r="B30" s="107" t="s">
        <v>1083</v>
      </c>
      <c r="C30" s="108" t="s">
        <v>368</v>
      </c>
      <c r="D30" s="107" t="s">
        <v>47</v>
      </c>
      <c r="E30" s="109"/>
      <c r="F30" s="109">
        <v>0.3</v>
      </c>
    </row>
    <row r="31" spans="1:6" ht="25.5" x14ac:dyDescent="0.2">
      <c r="A31" s="107">
        <f>+SUBTOTAL(103,$B$7:B31)</f>
        <v>22</v>
      </c>
      <c r="B31" s="107" t="s">
        <v>1083</v>
      </c>
      <c r="C31" s="108" t="s">
        <v>2027</v>
      </c>
      <c r="D31" s="107" t="s">
        <v>47</v>
      </c>
      <c r="E31" s="109"/>
      <c r="F31" s="109">
        <v>0.36</v>
      </c>
    </row>
    <row r="32" spans="1:6" ht="25.5" x14ac:dyDescent="0.2">
      <c r="A32" s="107">
        <f>+SUBTOTAL(103,$B$7:B32)</f>
        <v>23</v>
      </c>
      <c r="B32" s="107" t="s">
        <v>1083</v>
      </c>
      <c r="C32" s="108" t="s">
        <v>369</v>
      </c>
      <c r="D32" s="107" t="s">
        <v>47</v>
      </c>
      <c r="E32" s="109"/>
      <c r="F32" s="109">
        <v>0.4</v>
      </c>
    </row>
    <row r="33" spans="1:6" ht="25.5" x14ac:dyDescent="0.2">
      <c r="A33" s="107">
        <f>+SUBTOTAL(103,$B$7:B33)</f>
        <v>24</v>
      </c>
      <c r="B33" s="107" t="s">
        <v>1083</v>
      </c>
      <c r="C33" s="108" t="s">
        <v>1863</v>
      </c>
      <c r="D33" s="107" t="s">
        <v>47</v>
      </c>
      <c r="E33" s="109"/>
      <c r="F33" s="109">
        <v>0.4</v>
      </c>
    </row>
    <row r="34" spans="1:6" ht="25.5" x14ac:dyDescent="0.2">
      <c r="A34" s="107">
        <f>+SUBTOTAL(103,$B$7:B34)</f>
        <v>25</v>
      </c>
      <c r="B34" s="107" t="s">
        <v>1083</v>
      </c>
      <c r="C34" s="108" t="s">
        <v>370</v>
      </c>
      <c r="D34" s="107" t="s">
        <v>47</v>
      </c>
      <c r="E34" s="109"/>
      <c r="F34" s="109">
        <v>0.5</v>
      </c>
    </row>
    <row r="35" spans="1:6" ht="25.5" x14ac:dyDescent="0.2">
      <c r="A35" s="107">
        <f>+SUBTOTAL(103,$B$7:B35)</f>
        <v>26</v>
      </c>
      <c r="B35" s="107" t="s">
        <v>1083</v>
      </c>
      <c r="C35" s="108" t="s">
        <v>1864</v>
      </c>
      <c r="D35" s="107" t="s">
        <v>47</v>
      </c>
      <c r="E35" s="109"/>
      <c r="F35" s="109">
        <v>0.5</v>
      </c>
    </row>
    <row r="36" spans="1:6" x14ac:dyDescent="0.2">
      <c r="A36" s="107">
        <f>+SUBTOTAL(103,$B$7:B36)</f>
        <v>27</v>
      </c>
      <c r="B36" s="107" t="s">
        <v>1083</v>
      </c>
      <c r="C36" s="108" t="s">
        <v>2029</v>
      </c>
      <c r="D36" s="107" t="s">
        <v>47</v>
      </c>
      <c r="E36" s="109"/>
      <c r="F36" s="109">
        <v>0.6</v>
      </c>
    </row>
    <row r="37" spans="1:6" ht="25.5" x14ac:dyDescent="0.2">
      <c r="A37" s="107">
        <f>+SUBTOTAL(103,$B$7:B37)</f>
        <v>28</v>
      </c>
      <c r="B37" s="107" t="s">
        <v>1083</v>
      </c>
      <c r="C37" s="108" t="s">
        <v>58</v>
      </c>
      <c r="D37" s="107" t="s">
        <v>47</v>
      </c>
      <c r="E37" s="109"/>
      <c r="F37" s="109">
        <v>3</v>
      </c>
    </row>
    <row r="38" spans="1:6" ht="38.25" x14ac:dyDescent="0.2">
      <c r="A38" s="107">
        <f>+SUBTOTAL(103,$B$7:B38)</f>
        <v>29</v>
      </c>
      <c r="B38" s="107" t="s">
        <v>1083</v>
      </c>
      <c r="C38" s="108" t="s">
        <v>372</v>
      </c>
      <c r="D38" s="107" t="s">
        <v>47</v>
      </c>
      <c r="E38" s="109"/>
      <c r="F38" s="109">
        <v>3.19</v>
      </c>
    </row>
    <row r="39" spans="1:6" ht="25.5" x14ac:dyDescent="0.2">
      <c r="A39" s="107">
        <f>+SUBTOTAL(103,$B$7:B39)</f>
        <v>30</v>
      </c>
      <c r="B39" s="107">
        <v>1</v>
      </c>
      <c r="C39" s="108" t="s">
        <v>441</v>
      </c>
      <c r="D39" s="107"/>
      <c r="E39" s="109"/>
      <c r="F39" s="109"/>
    </row>
    <row r="40" spans="1:6" s="72" customFormat="1" ht="25.5" x14ac:dyDescent="0.2">
      <c r="A40" s="67" t="s">
        <v>206</v>
      </c>
      <c r="B40" s="67"/>
      <c r="C40" s="68" t="s">
        <v>441</v>
      </c>
      <c r="D40" s="67" t="s">
        <v>47</v>
      </c>
      <c r="E40" s="62"/>
      <c r="F40" s="62">
        <v>5</v>
      </c>
    </row>
    <row r="41" spans="1:6" x14ac:dyDescent="0.2">
      <c r="A41" s="107">
        <f>+SUBTOTAL(103,$B$7:B41)</f>
        <v>31</v>
      </c>
      <c r="B41" s="107" t="s">
        <v>1083</v>
      </c>
      <c r="C41" s="108" t="s">
        <v>76</v>
      </c>
      <c r="D41" s="107" t="s">
        <v>47</v>
      </c>
      <c r="E41" s="109"/>
      <c r="F41" s="109">
        <v>0.02</v>
      </c>
    </row>
    <row r="42" spans="1:6" x14ac:dyDescent="0.2">
      <c r="A42" s="107">
        <f>+SUBTOTAL(103,$B$7:B42)</f>
        <v>32</v>
      </c>
      <c r="B42" s="107" t="s">
        <v>1083</v>
      </c>
      <c r="C42" s="108" t="s">
        <v>448</v>
      </c>
      <c r="D42" s="107" t="s">
        <v>47</v>
      </c>
      <c r="E42" s="109"/>
      <c r="F42" s="109">
        <v>0.2</v>
      </c>
    </row>
    <row r="43" spans="1:6" x14ac:dyDescent="0.2">
      <c r="A43" s="107">
        <f>+SUBTOTAL(103,$B$7:B43)</f>
        <v>33</v>
      </c>
      <c r="B43" s="107" t="s">
        <v>1083</v>
      </c>
      <c r="C43" s="108" t="s">
        <v>75</v>
      </c>
      <c r="D43" s="107" t="s">
        <v>47</v>
      </c>
      <c r="E43" s="109"/>
      <c r="F43" s="109">
        <v>0.6</v>
      </c>
    </row>
    <row r="44" spans="1:6" ht="38.25" x14ac:dyDescent="0.2">
      <c r="A44" s="107">
        <f>+SUBTOTAL(103,$B$7:B44)</f>
        <v>34</v>
      </c>
      <c r="B44" s="107" t="s">
        <v>1083</v>
      </c>
      <c r="C44" s="108" t="s">
        <v>449</v>
      </c>
      <c r="D44" s="107" t="s">
        <v>47</v>
      </c>
      <c r="E44" s="109"/>
      <c r="F44" s="109">
        <v>1</v>
      </c>
    </row>
    <row r="45" spans="1:6" ht="25.5" x14ac:dyDescent="0.2">
      <c r="A45" s="107">
        <f>+SUBTOTAL(103,$B$7:B45)</f>
        <v>35</v>
      </c>
      <c r="B45" s="107">
        <v>1</v>
      </c>
      <c r="C45" s="108" t="s">
        <v>472</v>
      </c>
      <c r="D45" s="107"/>
      <c r="E45" s="109"/>
      <c r="F45" s="109"/>
    </row>
    <row r="46" spans="1:6" s="72" customFormat="1" ht="25.5" x14ac:dyDescent="0.2">
      <c r="A46" s="67" t="s">
        <v>206</v>
      </c>
      <c r="B46" s="67"/>
      <c r="C46" s="68" t="s">
        <v>472</v>
      </c>
      <c r="D46" s="67" t="s">
        <v>47</v>
      </c>
      <c r="E46" s="62"/>
      <c r="F46" s="62">
        <v>3</v>
      </c>
    </row>
    <row r="47" spans="1:6" ht="25.5" x14ac:dyDescent="0.2">
      <c r="A47" s="107">
        <f>+SUBTOTAL(103,$B$7:B47)</f>
        <v>36</v>
      </c>
      <c r="B47" s="107">
        <v>1</v>
      </c>
      <c r="C47" s="108" t="s">
        <v>477</v>
      </c>
      <c r="D47" s="107"/>
      <c r="E47" s="109"/>
      <c r="F47" s="109"/>
    </row>
    <row r="48" spans="1:6" s="72" customFormat="1" ht="25.5" x14ac:dyDescent="0.2">
      <c r="A48" s="67" t="s">
        <v>206</v>
      </c>
      <c r="B48" s="67"/>
      <c r="C48" s="68" t="s">
        <v>477</v>
      </c>
      <c r="D48" s="67" t="s">
        <v>47</v>
      </c>
      <c r="E48" s="62"/>
      <c r="F48" s="62">
        <v>1</v>
      </c>
    </row>
    <row r="49" spans="1:6" ht="25.5" x14ac:dyDescent="0.2">
      <c r="A49" s="107">
        <f>+SUBTOTAL(103,$B$7:B49)</f>
        <v>37</v>
      </c>
      <c r="B49" s="107">
        <v>1</v>
      </c>
      <c r="C49" s="108" t="s">
        <v>2108</v>
      </c>
      <c r="D49" s="107"/>
      <c r="E49" s="109"/>
      <c r="F49" s="109"/>
    </row>
    <row r="50" spans="1:6" s="72" customFormat="1" ht="25.5" x14ac:dyDescent="0.2">
      <c r="A50" s="67" t="s">
        <v>206</v>
      </c>
      <c r="B50" s="67"/>
      <c r="C50" s="68" t="s">
        <v>2108</v>
      </c>
      <c r="D50" s="67" t="s">
        <v>47</v>
      </c>
      <c r="E50" s="62"/>
      <c r="F50" s="62">
        <v>0.5</v>
      </c>
    </row>
    <row r="51" spans="1:6" ht="25.5" x14ac:dyDescent="0.2">
      <c r="A51" s="107">
        <f>+SUBTOTAL(103,$B$7:B51)</f>
        <v>38</v>
      </c>
      <c r="B51" s="107">
        <v>1</v>
      </c>
      <c r="C51" s="108" t="s">
        <v>489</v>
      </c>
      <c r="D51" s="107"/>
      <c r="E51" s="109"/>
      <c r="F51" s="109"/>
    </row>
    <row r="52" spans="1:6" s="72" customFormat="1" ht="25.5" x14ac:dyDescent="0.2">
      <c r="A52" s="67" t="s">
        <v>206</v>
      </c>
      <c r="B52" s="67"/>
      <c r="C52" s="68" t="s">
        <v>489</v>
      </c>
      <c r="D52" s="67" t="s">
        <v>47</v>
      </c>
      <c r="E52" s="62"/>
      <c r="F52" s="62">
        <v>2</v>
      </c>
    </row>
    <row r="53" spans="1:6" s="5" customFormat="1" x14ac:dyDescent="0.2">
      <c r="A53" s="107">
        <f>+SUBTOTAL(103,$B$7:B53)</f>
        <v>39</v>
      </c>
      <c r="B53" s="13">
        <v>186</v>
      </c>
      <c r="C53" s="2" t="s">
        <v>2072</v>
      </c>
      <c r="D53" s="13" t="s">
        <v>47</v>
      </c>
      <c r="E53" s="9"/>
      <c r="F53" s="9">
        <v>2.7</v>
      </c>
    </row>
    <row r="54" spans="1:6" x14ac:dyDescent="0.2">
      <c r="A54" s="107">
        <f>+SUBTOTAL(103,$B$7:B54)</f>
        <v>40</v>
      </c>
      <c r="B54" s="107">
        <v>1</v>
      </c>
      <c r="C54" s="108" t="s">
        <v>1862</v>
      </c>
      <c r="D54" s="107"/>
      <c r="E54" s="109"/>
      <c r="F54" s="109"/>
    </row>
    <row r="55" spans="1:6" s="72" customFormat="1" x14ac:dyDescent="0.2">
      <c r="A55" s="67" t="s">
        <v>206</v>
      </c>
      <c r="B55" s="67"/>
      <c r="C55" s="68" t="s">
        <v>499</v>
      </c>
      <c r="D55" s="67" t="s">
        <v>47</v>
      </c>
      <c r="E55" s="62"/>
      <c r="F55" s="62">
        <v>0.5</v>
      </c>
    </row>
    <row r="56" spans="1:6" ht="25.5" x14ac:dyDescent="0.2">
      <c r="A56" s="107">
        <f>+SUBTOTAL(103,$B$7:B56)</f>
        <v>41</v>
      </c>
      <c r="B56" s="107">
        <v>1</v>
      </c>
      <c r="C56" s="108" t="s">
        <v>520</v>
      </c>
      <c r="D56" s="107"/>
      <c r="E56" s="109"/>
      <c r="F56" s="109"/>
    </row>
    <row r="57" spans="1:6" s="72" customFormat="1" ht="25.5" x14ac:dyDescent="0.2">
      <c r="A57" s="67" t="s">
        <v>206</v>
      </c>
      <c r="B57" s="67"/>
      <c r="C57" s="68" t="s">
        <v>520</v>
      </c>
      <c r="D57" s="67" t="s">
        <v>47</v>
      </c>
      <c r="E57" s="62"/>
      <c r="F57" s="62">
        <v>1.5</v>
      </c>
    </row>
    <row r="58" spans="1:6" ht="25.5" x14ac:dyDescent="0.2">
      <c r="A58" s="107">
        <f>+SUBTOTAL(103,$B$7:B58)</f>
        <v>42</v>
      </c>
      <c r="B58" s="107">
        <v>1</v>
      </c>
      <c r="C58" s="108" t="s">
        <v>530</v>
      </c>
      <c r="D58" s="107"/>
      <c r="E58" s="109"/>
      <c r="F58" s="109"/>
    </row>
    <row r="59" spans="1:6" s="72" customFormat="1" ht="25.5" x14ac:dyDescent="0.2">
      <c r="A59" s="67" t="s">
        <v>206</v>
      </c>
      <c r="B59" s="67"/>
      <c r="C59" s="68" t="s">
        <v>530</v>
      </c>
      <c r="D59" s="67" t="s">
        <v>47</v>
      </c>
      <c r="E59" s="62"/>
      <c r="F59" s="62">
        <v>1</v>
      </c>
    </row>
    <row r="60" spans="1:6" x14ac:dyDescent="0.2">
      <c r="A60" s="107">
        <f>+SUBTOTAL(103,$B$7:B60)</f>
        <v>43</v>
      </c>
      <c r="B60" s="107" t="s">
        <v>1083</v>
      </c>
      <c r="C60" s="108" t="s">
        <v>1941</v>
      </c>
      <c r="D60" s="107"/>
      <c r="E60" s="109"/>
      <c r="F60" s="109"/>
    </row>
    <row r="61" spans="1:6" s="72" customFormat="1" x14ac:dyDescent="0.2">
      <c r="A61" s="67" t="s">
        <v>206</v>
      </c>
      <c r="B61" s="67"/>
      <c r="C61" s="68" t="s">
        <v>1941</v>
      </c>
      <c r="D61" s="67" t="s">
        <v>47</v>
      </c>
      <c r="E61" s="62"/>
      <c r="F61" s="62">
        <v>0.5</v>
      </c>
    </row>
    <row r="62" spans="1:6" ht="25.5" x14ac:dyDescent="0.2">
      <c r="A62" s="107">
        <f>+SUBTOTAL(103,$B$7:B62)</f>
        <v>44</v>
      </c>
      <c r="B62" s="107" t="s">
        <v>1083</v>
      </c>
      <c r="C62" s="108" t="s">
        <v>550</v>
      </c>
      <c r="D62" s="107"/>
      <c r="E62" s="109"/>
      <c r="F62" s="109"/>
    </row>
    <row r="63" spans="1:6" s="72" customFormat="1" ht="25.5" x14ac:dyDescent="0.2">
      <c r="A63" s="67" t="s">
        <v>206</v>
      </c>
      <c r="B63" s="67"/>
      <c r="C63" s="68" t="s">
        <v>550</v>
      </c>
      <c r="D63" s="67" t="s">
        <v>47</v>
      </c>
      <c r="E63" s="62"/>
      <c r="F63" s="62">
        <v>0.2</v>
      </c>
    </row>
    <row r="64" spans="1:6" s="113" customFormat="1" ht="25.5" x14ac:dyDescent="0.2">
      <c r="A64" s="107">
        <f>+SUBTOTAL(103,$B$7:B64)</f>
        <v>45</v>
      </c>
      <c r="B64" s="107">
        <v>1</v>
      </c>
      <c r="C64" s="108" t="s">
        <v>552</v>
      </c>
      <c r="D64" s="396"/>
      <c r="E64" s="101"/>
      <c r="F64" s="101"/>
    </row>
    <row r="65" spans="1:6" s="72" customFormat="1" ht="25.5" x14ac:dyDescent="0.2">
      <c r="A65" s="67" t="s">
        <v>206</v>
      </c>
      <c r="B65" s="67"/>
      <c r="C65" s="68" t="s">
        <v>552</v>
      </c>
      <c r="D65" s="67" t="s">
        <v>47</v>
      </c>
      <c r="E65" s="62"/>
      <c r="F65" s="62">
        <v>0.2</v>
      </c>
    </row>
    <row r="66" spans="1:6" ht="25.5" x14ac:dyDescent="0.2">
      <c r="A66" s="107">
        <f>+SUBTOTAL(103,$B$7:B66)</f>
        <v>46</v>
      </c>
      <c r="B66" s="107" t="s">
        <v>1083</v>
      </c>
      <c r="C66" s="108" t="s">
        <v>555</v>
      </c>
      <c r="D66" s="107" t="s">
        <v>47</v>
      </c>
      <c r="E66" s="109"/>
      <c r="F66" s="109"/>
    </row>
    <row r="67" spans="1:6" s="72" customFormat="1" x14ac:dyDescent="0.2">
      <c r="A67" s="67" t="s">
        <v>206</v>
      </c>
      <c r="B67" s="67"/>
      <c r="C67" s="68" t="s">
        <v>556</v>
      </c>
      <c r="D67" s="67" t="s">
        <v>47</v>
      </c>
      <c r="E67" s="62"/>
      <c r="F67" s="62">
        <v>0.95</v>
      </c>
    </row>
    <row r="68" spans="1:6" s="72" customFormat="1" x14ac:dyDescent="0.2">
      <c r="A68" s="67" t="s">
        <v>206</v>
      </c>
      <c r="B68" s="67"/>
      <c r="C68" s="68" t="s">
        <v>557</v>
      </c>
      <c r="D68" s="67" t="s">
        <v>47</v>
      </c>
      <c r="E68" s="62"/>
      <c r="F68" s="62">
        <v>0.3</v>
      </c>
    </row>
    <row r="69" spans="1:6" s="72" customFormat="1" x14ac:dyDescent="0.2">
      <c r="A69" s="67" t="s">
        <v>206</v>
      </c>
      <c r="B69" s="67"/>
      <c r="C69" s="68" t="s">
        <v>558</v>
      </c>
      <c r="D69" s="67" t="s">
        <v>47</v>
      </c>
      <c r="E69" s="62"/>
      <c r="F69" s="62">
        <v>0.09</v>
      </c>
    </row>
    <row r="70" spans="1:6" s="72" customFormat="1" x14ac:dyDescent="0.2">
      <c r="A70" s="67" t="s">
        <v>206</v>
      </c>
      <c r="B70" s="67"/>
      <c r="C70" s="68" t="s">
        <v>216</v>
      </c>
      <c r="D70" s="67" t="s">
        <v>47</v>
      </c>
      <c r="E70" s="62"/>
      <c r="F70" s="62">
        <v>0.9</v>
      </c>
    </row>
    <row r="71" spans="1:6" ht="25.5" x14ac:dyDescent="0.2">
      <c r="A71" s="107">
        <f>+SUBTOTAL(103,$B$7:B71)</f>
        <v>47</v>
      </c>
      <c r="B71" s="107">
        <v>1</v>
      </c>
      <c r="C71" s="108" t="s">
        <v>562</v>
      </c>
      <c r="D71" s="107"/>
      <c r="E71" s="109"/>
      <c r="F71" s="109"/>
    </row>
    <row r="72" spans="1:6" s="72" customFormat="1" ht="25.5" x14ac:dyDescent="0.2">
      <c r="A72" s="67" t="s">
        <v>206</v>
      </c>
      <c r="B72" s="67"/>
      <c r="C72" s="68" t="s">
        <v>562</v>
      </c>
      <c r="D72" s="67" t="s">
        <v>47</v>
      </c>
      <c r="E72" s="62"/>
      <c r="F72" s="62">
        <v>15</v>
      </c>
    </row>
    <row r="73" spans="1:6" ht="25.5" x14ac:dyDescent="0.2">
      <c r="A73" s="107">
        <f>+SUBTOTAL(103,$B$7:B73)</f>
        <v>48</v>
      </c>
      <c r="B73" s="107" t="s">
        <v>1083</v>
      </c>
      <c r="C73" s="108" t="s">
        <v>1449</v>
      </c>
      <c r="D73" s="107" t="s">
        <v>47</v>
      </c>
      <c r="E73" s="109"/>
      <c r="F73" s="109">
        <v>2.62</v>
      </c>
    </row>
    <row r="74" spans="1:6" ht="25.5" x14ac:dyDescent="0.2">
      <c r="A74" s="107">
        <f>+SUBTOTAL(103,$B$7:B74)</f>
        <v>49</v>
      </c>
      <c r="B74" s="107" t="s">
        <v>1083</v>
      </c>
      <c r="C74" s="108" t="s">
        <v>91</v>
      </c>
      <c r="D74" s="107" t="s">
        <v>31</v>
      </c>
      <c r="E74" s="109"/>
      <c r="F74" s="109">
        <v>0</v>
      </c>
    </row>
    <row r="75" spans="1:6" s="72" customFormat="1" x14ac:dyDescent="0.2">
      <c r="A75" s="67" t="s">
        <v>206</v>
      </c>
      <c r="B75" s="67"/>
      <c r="C75" s="68" t="s">
        <v>96</v>
      </c>
      <c r="D75" s="67" t="s">
        <v>47</v>
      </c>
      <c r="E75" s="62"/>
      <c r="F75" s="62">
        <v>0.2</v>
      </c>
    </row>
    <row r="76" spans="1:6" x14ac:dyDescent="0.2">
      <c r="A76" s="107">
        <f>+SUBTOTAL(103,$B$7:B76)</f>
        <v>50</v>
      </c>
      <c r="B76" s="107">
        <v>1</v>
      </c>
      <c r="C76" s="108" t="s">
        <v>1039</v>
      </c>
      <c r="D76" s="107"/>
      <c r="E76" s="109"/>
      <c r="F76" s="109"/>
    </row>
    <row r="77" spans="1:6" s="72" customFormat="1" x14ac:dyDescent="0.2">
      <c r="A77" s="67" t="s">
        <v>206</v>
      </c>
      <c r="B77" s="67"/>
      <c r="C77" s="68" t="s">
        <v>578</v>
      </c>
      <c r="D77" s="67" t="s">
        <v>47</v>
      </c>
      <c r="E77" s="62"/>
      <c r="F77" s="62">
        <v>0.2</v>
      </c>
    </row>
    <row r="78" spans="1:6" s="113" customFormat="1" ht="25.5" x14ac:dyDescent="0.2">
      <c r="A78" s="107">
        <f>+SUBTOTAL(103,$B$7:B78)</f>
        <v>51</v>
      </c>
      <c r="B78" s="107">
        <v>1</v>
      </c>
      <c r="C78" s="108" t="s">
        <v>581</v>
      </c>
      <c r="D78" s="396"/>
      <c r="E78" s="101"/>
      <c r="F78" s="101"/>
    </row>
    <row r="79" spans="1:6" s="72" customFormat="1" ht="25.5" x14ac:dyDescent="0.2">
      <c r="A79" s="67" t="s">
        <v>206</v>
      </c>
      <c r="B79" s="67"/>
      <c r="C79" s="68" t="s">
        <v>581</v>
      </c>
      <c r="D79" s="67" t="s">
        <v>47</v>
      </c>
      <c r="E79" s="62"/>
      <c r="F79" s="62">
        <v>0.3</v>
      </c>
    </row>
    <row r="80" spans="1:6" ht="25.5" x14ac:dyDescent="0.2">
      <c r="A80" s="107">
        <f>+SUBTOTAL(103,$B$7:B80)</f>
        <v>52</v>
      </c>
      <c r="B80" s="107">
        <v>1</v>
      </c>
      <c r="C80" s="108" t="s">
        <v>584</v>
      </c>
      <c r="D80" s="107"/>
      <c r="E80" s="109"/>
      <c r="F80" s="109"/>
    </row>
    <row r="81" spans="1:6" s="72" customFormat="1" ht="25.5" x14ac:dyDescent="0.2">
      <c r="A81" s="67" t="s">
        <v>206</v>
      </c>
      <c r="B81" s="67"/>
      <c r="C81" s="68" t="s">
        <v>585</v>
      </c>
      <c r="D81" s="67" t="s">
        <v>47</v>
      </c>
      <c r="E81" s="62"/>
      <c r="F81" s="62">
        <v>50</v>
      </c>
    </row>
    <row r="82" spans="1:6" ht="25.5" x14ac:dyDescent="0.2">
      <c r="A82" s="107">
        <f>+SUBTOTAL(103,$B$7:B82)</f>
        <v>53</v>
      </c>
      <c r="B82" s="107" t="s">
        <v>1083</v>
      </c>
      <c r="C82" s="108" t="s">
        <v>586</v>
      </c>
      <c r="D82" s="107"/>
      <c r="E82" s="109"/>
      <c r="F82" s="109"/>
    </row>
    <row r="83" spans="1:6" s="72" customFormat="1" ht="25.5" x14ac:dyDescent="0.2">
      <c r="A83" s="67" t="s">
        <v>206</v>
      </c>
      <c r="B83" s="67"/>
      <c r="C83" s="68" t="s">
        <v>120</v>
      </c>
      <c r="D83" s="67" t="s">
        <v>47</v>
      </c>
      <c r="E83" s="62"/>
      <c r="F83" s="62">
        <v>50</v>
      </c>
    </row>
    <row r="84" spans="1:6" x14ac:dyDescent="0.2">
      <c r="A84" s="107">
        <f>+SUBTOTAL(103,$B$7:B84)</f>
        <v>54</v>
      </c>
      <c r="B84" s="107" t="s">
        <v>1083</v>
      </c>
      <c r="C84" s="108" t="s">
        <v>587</v>
      </c>
      <c r="D84" s="107"/>
      <c r="E84" s="109"/>
      <c r="F84" s="109"/>
    </row>
    <row r="85" spans="1:6" s="72" customFormat="1" ht="25.5" x14ac:dyDescent="0.2">
      <c r="A85" s="67" t="s">
        <v>206</v>
      </c>
      <c r="B85" s="67"/>
      <c r="C85" s="68" t="s">
        <v>122</v>
      </c>
      <c r="D85" s="67" t="s">
        <v>47</v>
      </c>
      <c r="E85" s="62"/>
      <c r="F85" s="62">
        <v>1</v>
      </c>
    </row>
    <row r="86" spans="1:6" ht="25.5" x14ac:dyDescent="0.2">
      <c r="A86" s="107">
        <f>+SUBTOTAL(103,$B$7:B86)</f>
        <v>55</v>
      </c>
      <c r="B86" s="107">
        <v>1</v>
      </c>
      <c r="C86" s="108" t="s">
        <v>123</v>
      </c>
      <c r="D86" s="107"/>
      <c r="E86" s="109"/>
      <c r="F86" s="109"/>
    </row>
    <row r="87" spans="1:6" s="71" customFormat="1" ht="25.5" x14ac:dyDescent="0.2">
      <c r="A87" s="67" t="s">
        <v>206</v>
      </c>
      <c r="B87" s="67"/>
      <c r="C87" s="68" t="s">
        <v>123</v>
      </c>
      <c r="D87" s="67" t="s">
        <v>47</v>
      </c>
      <c r="E87" s="62"/>
      <c r="F87" s="62">
        <v>18.989999999999998</v>
      </c>
    </row>
  </sheetData>
  <autoFilter ref="A4:F87"/>
  <mergeCells count="6">
    <mergeCell ref="A2:F2"/>
    <mergeCell ref="A4:A5"/>
    <mergeCell ref="C4:C5"/>
    <mergeCell ref="D4:D5"/>
    <mergeCell ref="E4:E5"/>
    <mergeCell ref="F4:F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6"/>
  <sheetViews>
    <sheetView workbookViewId="0">
      <selection activeCell="E103" sqref="E103"/>
    </sheetView>
  </sheetViews>
  <sheetFormatPr defaultRowHeight="12.75" x14ac:dyDescent="0.2"/>
  <cols>
    <col min="1" max="1" width="5.85546875" style="93" customWidth="1"/>
    <col min="2" max="2" width="4.42578125" style="93" hidden="1" customWidth="1"/>
    <col min="3" max="3" width="34.5703125" style="93" customWidth="1"/>
    <col min="4" max="4" width="12.140625" style="96" customWidth="1"/>
    <col min="5" max="5" width="11" style="298" customWidth="1"/>
    <col min="6" max="6" width="16.28515625" style="298" customWidth="1"/>
    <col min="7" max="16384" width="9.140625" style="93"/>
  </cols>
  <sheetData>
    <row r="2" spans="1:6" ht="66.75" customHeight="1" x14ac:dyDescent="0.2">
      <c r="A2" s="424" t="s">
        <v>2120</v>
      </c>
      <c r="B2" s="424"/>
      <c r="C2" s="424"/>
      <c r="D2" s="424"/>
      <c r="E2" s="424"/>
      <c r="F2" s="424"/>
    </row>
    <row r="4" spans="1:6" ht="12.75" customHeight="1" x14ac:dyDescent="0.2">
      <c r="A4" s="417" t="s">
        <v>0</v>
      </c>
      <c r="B4" s="396"/>
      <c r="C4" s="417" t="s">
        <v>38</v>
      </c>
      <c r="D4" s="417" t="s">
        <v>43</v>
      </c>
      <c r="E4" s="450" t="s">
        <v>41</v>
      </c>
      <c r="F4" s="450" t="s">
        <v>40</v>
      </c>
    </row>
    <row r="5" spans="1:6" ht="38.25" customHeight="1" x14ac:dyDescent="0.2">
      <c r="A5" s="417"/>
      <c r="B5" s="396"/>
      <c r="C5" s="417"/>
      <c r="D5" s="417"/>
      <c r="E5" s="450"/>
      <c r="F5" s="450"/>
    </row>
    <row r="6" spans="1:6" ht="38.25" x14ac:dyDescent="0.2">
      <c r="A6" s="396" t="s">
        <v>195</v>
      </c>
      <c r="B6" s="396"/>
      <c r="C6" s="100" t="s">
        <v>1882</v>
      </c>
      <c r="D6" s="396"/>
      <c r="E6" s="101"/>
      <c r="F6" s="101"/>
    </row>
    <row r="7" spans="1:6" ht="25.5" x14ac:dyDescent="0.2">
      <c r="A7" s="107">
        <f>+SUBTOTAL(103,$B7:B$7)</f>
        <v>1</v>
      </c>
      <c r="B7" s="107" t="s">
        <v>1083</v>
      </c>
      <c r="C7" s="108" t="s">
        <v>1974</v>
      </c>
      <c r="D7" s="107" t="s">
        <v>50</v>
      </c>
      <c r="E7" s="109"/>
      <c r="F7" s="109">
        <v>29.82</v>
      </c>
    </row>
    <row r="8" spans="1:6" s="72" customFormat="1" ht="38.25" x14ac:dyDescent="0.2">
      <c r="A8" s="107">
        <f>+SUBTOTAL(103,$B$7:B8)</f>
        <v>2</v>
      </c>
      <c r="B8" s="107" t="s">
        <v>1083</v>
      </c>
      <c r="C8" s="108" t="s">
        <v>160</v>
      </c>
      <c r="D8" s="107" t="s">
        <v>1026</v>
      </c>
      <c r="E8" s="109"/>
      <c r="F8" s="109">
        <v>2.5</v>
      </c>
    </row>
    <row r="9" spans="1:6" ht="25.5" x14ac:dyDescent="0.2">
      <c r="A9" s="107">
        <f>+SUBTOTAL(103,$B$7:B9)</f>
        <v>3</v>
      </c>
      <c r="B9" s="107" t="s">
        <v>1083</v>
      </c>
      <c r="C9" s="108" t="s">
        <v>512</v>
      </c>
      <c r="D9" s="107" t="s">
        <v>50</v>
      </c>
      <c r="E9" s="109"/>
      <c r="F9" s="109">
        <v>40</v>
      </c>
    </row>
    <row r="10" spans="1:6" x14ac:dyDescent="0.2">
      <c r="A10" s="107">
        <f>+SUBTOTAL(103,$B$7:B10)</f>
        <v>4</v>
      </c>
      <c r="B10" s="107" t="s">
        <v>1083</v>
      </c>
      <c r="C10" s="108" t="s">
        <v>513</v>
      </c>
      <c r="D10" s="107" t="s">
        <v>50</v>
      </c>
      <c r="E10" s="109"/>
      <c r="F10" s="109">
        <v>60</v>
      </c>
    </row>
    <row r="11" spans="1:6" ht="25.5" x14ac:dyDescent="0.2">
      <c r="A11" s="107">
        <f>+SUBTOTAL(103,$B$7:B11)</f>
        <v>5</v>
      </c>
      <c r="B11" s="107">
        <v>1</v>
      </c>
      <c r="C11" s="108" t="s">
        <v>1015</v>
      </c>
      <c r="D11" s="107" t="s">
        <v>1016</v>
      </c>
      <c r="E11" s="109"/>
      <c r="F11" s="109">
        <v>1.83</v>
      </c>
    </row>
    <row r="12" spans="1:6" ht="25.5" x14ac:dyDescent="0.2">
      <c r="A12" s="107">
        <f>+SUBTOTAL(103,$B$7:B12)</f>
        <v>6</v>
      </c>
      <c r="B12" s="107">
        <v>1</v>
      </c>
      <c r="C12" s="108" t="s">
        <v>1069</v>
      </c>
      <c r="D12" s="107" t="s">
        <v>50</v>
      </c>
      <c r="E12" s="109"/>
      <c r="F12" s="109">
        <v>3.42</v>
      </c>
    </row>
    <row r="13" spans="1:6" x14ac:dyDescent="0.2">
      <c r="A13" s="107">
        <f>+SUBTOTAL(103,$B$7:B13)</f>
        <v>7</v>
      </c>
      <c r="B13" s="107" t="s">
        <v>1083</v>
      </c>
      <c r="C13" s="108" t="s">
        <v>269</v>
      </c>
      <c r="D13" s="107" t="s">
        <v>50</v>
      </c>
      <c r="E13" s="109"/>
      <c r="F13" s="109">
        <v>0.32</v>
      </c>
    </row>
    <row r="14" spans="1:6" ht="25.5" x14ac:dyDescent="0.2">
      <c r="A14" s="107">
        <f>+SUBTOTAL(103,$B$7:B14)</f>
        <v>8</v>
      </c>
      <c r="B14" s="107" t="s">
        <v>1083</v>
      </c>
      <c r="C14" s="108" t="s">
        <v>270</v>
      </c>
      <c r="D14" s="107" t="s">
        <v>50</v>
      </c>
      <c r="E14" s="109"/>
      <c r="F14" s="109">
        <v>0.54</v>
      </c>
    </row>
    <row r="15" spans="1:6" ht="25.5" x14ac:dyDescent="0.2">
      <c r="A15" s="107">
        <f>+SUBTOTAL(103,$B$7:B15)</f>
        <v>9</v>
      </c>
      <c r="B15" s="107">
        <v>1</v>
      </c>
      <c r="C15" s="108" t="s">
        <v>273</v>
      </c>
      <c r="D15" s="107"/>
      <c r="E15" s="109"/>
      <c r="F15" s="109"/>
    </row>
    <row r="16" spans="1:6" s="72" customFormat="1" ht="25.5" x14ac:dyDescent="0.2">
      <c r="A16" s="67" t="s">
        <v>206</v>
      </c>
      <c r="B16" s="67"/>
      <c r="C16" s="68" t="s">
        <v>273</v>
      </c>
      <c r="D16" s="67" t="s">
        <v>50</v>
      </c>
      <c r="E16" s="62"/>
      <c r="F16" s="62">
        <v>4</v>
      </c>
    </row>
    <row r="17" spans="1:6" ht="25.5" x14ac:dyDescent="0.2">
      <c r="A17" s="107">
        <f>+SUBTOTAL(103,$B$7:B17)</f>
        <v>10</v>
      </c>
      <c r="B17" s="107" t="s">
        <v>1083</v>
      </c>
      <c r="C17" s="108" t="s">
        <v>107</v>
      </c>
      <c r="D17" s="107" t="s">
        <v>50</v>
      </c>
      <c r="E17" s="109"/>
      <c r="F17" s="109">
        <v>0.15</v>
      </c>
    </row>
    <row r="18" spans="1:6" ht="25.5" x14ac:dyDescent="0.2">
      <c r="A18" s="107">
        <f>+SUBTOTAL(103,$B$7:B18)</f>
        <v>11</v>
      </c>
      <c r="B18" s="107">
        <v>2</v>
      </c>
      <c r="C18" s="108" t="s">
        <v>110</v>
      </c>
      <c r="D18" s="107"/>
      <c r="E18" s="109"/>
      <c r="F18" s="109"/>
    </row>
    <row r="19" spans="1:6" s="72" customFormat="1" ht="25.5" x14ac:dyDescent="0.2">
      <c r="A19" s="67" t="s">
        <v>206</v>
      </c>
      <c r="B19" s="67"/>
      <c r="C19" s="68" t="s">
        <v>282</v>
      </c>
      <c r="D19" s="67" t="s">
        <v>50</v>
      </c>
      <c r="E19" s="62"/>
      <c r="F19" s="62">
        <v>3</v>
      </c>
    </row>
    <row r="20" spans="1:6" s="113" customFormat="1" ht="25.5" x14ac:dyDescent="0.2">
      <c r="A20" s="107">
        <f>+SUBTOTAL(103,$B$7:B20)</f>
        <v>12</v>
      </c>
      <c r="B20" s="107" t="s">
        <v>1083</v>
      </c>
      <c r="C20" s="108" t="s">
        <v>373</v>
      </c>
      <c r="D20" s="107" t="s">
        <v>50</v>
      </c>
      <c r="E20" s="109"/>
      <c r="F20" s="109">
        <v>0.02</v>
      </c>
    </row>
    <row r="21" spans="1:6" ht="25.5" x14ac:dyDescent="0.2">
      <c r="A21" s="107">
        <f>+SUBTOTAL(103,$B$7:B21)</f>
        <v>13</v>
      </c>
      <c r="B21" s="107" t="s">
        <v>1083</v>
      </c>
      <c r="C21" s="108" t="s">
        <v>374</v>
      </c>
      <c r="D21" s="107" t="s">
        <v>50</v>
      </c>
      <c r="E21" s="109"/>
      <c r="F21" s="109">
        <v>0.03</v>
      </c>
    </row>
    <row r="22" spans="1:6" ht="25.5" x14ac:dyDescent="0.2">
      <c r="A22" s="107">
        <f>+SUBTOTAL(103,$B$7:B22)</f>
        <v>14</v>
      </c>
      <c r="B22" s="107" t="s">
        <v>1083</v>
      </c>
      <c r="C22" s="108" t="s">
        <v>375</v>
      </c>
      <c r="D22" s="107" t="s">
        <v>50</v>
      </c>
      <c r="E22" s="109"/>
      <c r="F22" s="109">
        <v>0.03</v>
      </c>
    </row>
    <row r="23" spans="1:6" ht="25.5" x14ac:dyDescent="0.2">
      <c r="A23" s="107">
        <f>+SUBTOTAL(103,$B$7:B23)</f>
        <v>15</v>
      </c>
      <c r="B23" s="107" t="s">
        <v>1083</v>
      </c>
      <c r="C23" s="108" t="s">
        <v>376</v>
      </c>
      <c r="D23" s="107" t="s">
        <v>50</v>
      </c>
      <c r="E23" s="109"/>
      <c r="F23" s="109">
        <v>0.03</v>
      </c>
    </row>
    <row r="24" spans="1:6" ht="25.5" x14ac:dyDescent="0.2">
      <c r="A24" s="107">
        <f>+SUBTOTAL(103,$B$7:B24)</f>
        <v>16</v>
      </c>
      <c r="B24" s="107" t="s">
        <v>1083</v>
      </c>
      <c r="C24" s="108" t="s">
        <v>377</v>
      </c>
      <c r="D24" s="107" t="s">
        <v>50</v>
      </c>
      <c r="E24" s="109"/>
      <c r="F24" s="109">
        <v>0.04</v>
      </c>
    </row>
    <row r="25" spans="1:6" ht="25.5" x14ac:dyDescent="0.2">
      <c r="A25" s="107">
        <f>+SUBTOTAL(103,$B$7:B25)</f>
        <v>17</v>
      </c>
      <c r="B25" s="107" t="s">
        <v>1083</v>
      </c>
      <c r="C25" s="108" t="s">
        <v>378</v>
      </c>
      <c r="D25" s="107" t="s">
        <v>50</v>
      </c>
      <c r="E25" s="109"/>
      <c r="F25" s="109">
        <v>0.04</v>
      </c>
    </row>
    <row r="26" spans="1:6" ht="25.5" x14ac:dyDescent="0.2">
      <c r="A26" s="107">
        <f>+SUBTOTAL(103,$B$7:B26)</f>
        <v>18</v>
      </c>
      <c r="B26" s="107" t="s">
        <v>1083</v>
      </c>
      <c r="C26" s="108" t="s">
        <v>379</v>
      </c>
      <c r="D26" s="107" t="s">
        <v>50</v>
      </c>
      <c r="E26" s="109"/>
      <c r="F26" s="109">
        <v>0.04</v>
      </c>
    </row>
    <row r="27" spans="1:6" ht="25.5" x14ac:dyDescent="0.2">
      <c r="A27" s="107">
        <f>+SUBTOTAL(103,$B$7:B27)</f>
        <v>19</v>
      </c>
      <c r="B27" s="107" t="s">
        <v>1083</v>
      </c>
      <c r="C27" s="108" t="s">
        <v>380</v>
      </c>
      <c r="D27" s="107" t="s">
        <v>50</v>
      </c>
      <c r="E27" s="109"/>
      <c r="F27" s="109">
        <v>0.05</v>
      </c>
    </row>
    <row r="28" spans="1:6" ht="25.5" x14ac:dyDescent="0.2">
      <c r="A28" s="107">
        <f>+SUBTOTAL(103,$B$7:B28)</f>
        <v>20</v>
      </c>
      <c r="B28" s="107" t="s">
        <v>1083</v>
      </c>
      <c r="C28" s="108" t="s">
        <v>381</v>
      </c>
      <c r="D28" s="107" t="s">
        <v>50</v>
      </c>
      <c r="E28" s="109"/>
      <c r="F28" s="109">
        <v>0.05</v>
      </c>
    </row>
    <row r="29" spans="1:6" ht="25.5" x14ac:dyDescent="0.2">
      <c r="A29" s="107">
        <f>+SUBTOTAL(103,$B$7:B29)</f>
        <v>21</v>
      </c>
      <c r="B29" s="107" t="s">
        <v>1083</v>
      </c>
      <c r="C29" s="108" t="s">
        <v>382</v>
      </c>
      <c r="D29" s="107" t="s">
        <v>50</v>
      </c>
      <c r="E29" s="109"/>
      <c r="F29" s="109">
        <v>0.06</v>
      </c>
    </row>
    <row r="30" spans="1:6" ht="25.5" x14ac:dyDescent="0.2">
      <c r="A30" s="107">
        <f>+SUBTOTAL(103,$B$7:B30)</f>
        <v>22</v>
      </c>
      <c r="B30" s="107" t="s">
        <v>1083</v>
      </c>
      <c r="C30" s="108" t="s">
        <v>383</v>
      </c>
      <c r="D30" s="107" t="s">
        <v>50</v>
      </c>
      <c r="E30" s="109"/>
      <c r="F30" s="109">
        <v>0.06</v>
      </c>
    </row>
    <row r="31" spans="1:6" ht="25.5" x14ac:dyDescent="0.2">
      <c r="A31" s="107">
        <f>+SUBTOTAL(103,$B$7:B31)</f>
        <v>23</v>
      </c>
      <c r="B31" s="107" t="s">
        <v>1083</v>
      </c>
      <c r="C31" s="108" t="s">
        <v>384</v>
      </c>
      <c r="D31" s="107" t="s">
        <v>50</v>
      </c>
      <c r="E31" s="109"/>
      <c r="F31" s="109">
        <v>0.08</v>
      </c>
    </row>
    <row r="32" spans="1:6" s="113" customFormat="1" ht="25.5" x14ac:dyDescent="0.2">
      <c r="A32" s="107">
        <f>+SUBTOTAL(103,$B$7:B32)</f>
        <v>24</v>
      </c>
      <c r="B32" s="107" t="s">
        <v>1083</v>
      </c>
      <c r="C32" s="108" t="s">
        <v>385</v>
      </c>
      <c r="D32" s="107" t="s">
        <v>50</v>
      </c>
      <c r="E32" s="109"/>
      <c r="F32" s="109">
        <v>0.09</v>
      </c>
    </row>
    <row r="33" spans="1:6" ht="25.5" x14ac:dyDescent="0.2">
      <c r="A33" s="107">
        <f>+SUBTOTAL(103,$B$7:B33)</f>
        <v>25</v>
      </c>
      <c r="B33" s="107" t="s">
        <v>1083</v>
      </c>
      <c r="C33" s="108" t="s">
        <v>386</v>
      </c>
      <c r="D33" s="107" t="s">
        <v>50</v>
      </c>
      <c r="E33" s="109"/>
      <c r="F33" s="109">
        <v>0.09</v>
      </c>
    </row>
    <row r="34" spans="1:6" ht="25.5" x14ac:dyDescent="0.2">
      <c r="A34" s="107">
        <f>+SUBTOTAL(103,$B$7:B34)</f>
        <v>26</v>
      </c>
      <c r="B34" s="107" t="s">
        <v>1083</v>
      </c>
      <c r="C34" s="108" t="s">
        <v>153</v>
      </c>
      <c r="D34" s="107" t="s">
        <v>50</v>
      </c>
      <c r="E34" s="109"/>
      <c r="F34" s="109">
        <v>0.1</v>
      </c>
    </row>
    <row r="35" spans="1:6" ht="25.5" x14ac:dyDescent="0.2">
      <c r="A35" s="107">
        <f>+SUBTOTAL(103,$B$7:B35)</f>
        <v>27</v>
      </c>
      <c r="B35" s="107" t="s">
        <v>1083</v>
      </c>
      <c r="C35" s="108" t="s">
        <v>129</v>
      </c>
      <c r="D35" s="107" t="s">
        <v>50</v>
      </c>
      <c r="E35" s="109"/>
      <c r="F35" s="109">
        <v>0.1</v>
      </c>
    </row>
    <row r="36" spans="1:6" ht="25.5" x14ac:dyDescent="0.2">
      <c r="A36" s="107">
        <f>+SUBTOTAL(103,$B$7:B36)</f>
        <v>28</v>
      </c>
      <c r="B36" s="107" t="s">
        <v>1083</v>
      </c>
      <c r="C36" s="108" t="s">
        <v>387</v>
      </c>
      <c r="D36" s="107" t="s">
        <v>50</v>
      </c>
      <c r="E36" s="109"/>
      <c r="F36" s="109">
        <v>0.1</v>
      </c>
    </row>
    <row r="37" spans="1:6" ht="25.5" x14ac:dyDescent="0.2">
      <c r="A37" s="107">
        <f>+SUBTOTAL(103,$B$7:B37)</f>
        <v>29</v>
      </c>
      <c r="B37" s="107" t="s">
        <v>1083</v>
      </c>
      <c r="C37" s="108" t="s">
        <v>388</v>
      </c>
      <c r="D37" s="107" t="s">
        <v>50</v>
      </c>
      <c r="E37" s="109"/>
      <c r="F37" s="109">
        <v>0.13</v>
      </c>
    </row>
    <row r="38" spans="1:6" ht="25.5" x14ac:dyDescent="0.2">
      <c r="A38" s="107">
        <f>+SUBTOTAL(103,$B$7:B38)</f>
        <v>30</v>
      </c>
      <c r="B38" s="107" t="s">
        <v>1083</v>
      </c>
      <c r="C38" s="108" t="s">
        <v>389</v>
      </c>
      <c r="D38" s="107" t="s">
        <v>50</v>
      </c>
      <c r="E38" s="109"/>
      <c r="F38" s="109">
        <v>0.15</v>
      </c>
    </row>
    <row r="39" spans="1:6" ht="25.5" x14ac:dyDescent="0.2">
      <c r="A39" s="107">
        <f>+SUBTOTAL(103,$B$7:B39)</f>
        <v>31</v>
      </c>
      <c r="B39" s="107" t="s">
        <v>1083</v>
      </c>
      <c r="C39" s="108" t="s">
        <v>390</v>
      </c>
      <c r="D39" s="107" t="s">
        <v>50</v>
      </c>
      <c r="E39" s="109"/>
      <c r="F39" s="109">
        <v>0.18</v>
      </c>
    </row>
    <row r="40" spans="1:6" ht="25.5" x14ac:dyDescent="0.2">
      <c r="A40" s="107">
        <f>+SUBTOTAL(103,$B$7:B40)</f>
        <v>32</v>
      </c>
      <c r="B40" s="107" t="s">
        <v>1083</v>
      </c>
      <c r="C40" s="108" t="s">
        <v>391</v>
      </c>
      <c r="D40" s="107" t="s">
        <v>50</v>
      </c>
      <c r="E40" s="109"/>
      <c r="F40" s="109">
        <v>0.2</v>
      </c>
    </row>
    <row r="41" spans="1:6" ht="25.5" x14ac:dyDescent="0.2">
      <c r="A41" s="107">
        <f>+SUBTOTAL(103,$B$7:B41)</f>
        <v>33</v>
      </c>
      <c r="B41" s="107" t="s">
        <v>1083</v>
      </c>
      <c r="C41" s="108" t="s">
        <v>176</v>
      </c>
      <c r="D41" s="107" t="s">
        <v>50</v>
      </c>
      <c r="E41" s="109"/>
      <c r="F41" s="109">
        <v>0.2</v>
      </c>
    </row>
    <row r="42" spans="1:6" ht="51" x14ac:dyDescent="0.2">
      <c r="A42" s="107">
        <f>+SUBTOTAL(103,$B$7:B42)</f>
        <v>34</v>
      </c>
      <c r="B42" s="107" t="s">
        <v>1083</v>
      </c>
      <c r="C42" s="108" t="s">
        <v>155</v>
      </c>
      <c r="D42" s="107" t="s">
        <v>50</v>
      </c>
      <c r="E42" s="109"/>
      <c r="F42" s="109">
        <v>0.21</v>
      </c>
    </row>
    <row r="43" spans="1:6" ht="25.5" x14ac:dyDescent="0.2">
      <c r="A43" s="107">
        <f>+SUBTOTAL(103,$B$7:B43)</f>
        <v>35</v>
      </c>
      <c r="B43" s="107" t="s">
        <v>1083</v>
      </c>
      <c r="C43" s="108" t="s">
        <v>131</v>
      </c>
      <c r="D43" s="107" t="s">
        <v>50</v>
      </c>
      <c r="E43" s="109"/>
      <c r="F43" s="109">
        <v>0.27</v>
      </c>
    </row>
    <row r="44" spans="1:6" ht="25.5" x14ac:dyDescent="0.2">
      <c r="A44" s="107">
        <f>+SUBTOTAL(103,$B$7:B44)</f>
        <v>36</v>
      </c>
      <c r="B44" s="107" t="s">
        <v>1083</v>
      </c>
      <c r="C44" s="108" t="s">
        <v>392</v>
      </c>
      <c r="D44" s="107" t="s">
        <v>50</v>
      </c>
      <c r="E44" s="109"/>
      <c r="F44" s="109">
        <v>0.28999999999999998</v>
      </c>
    </row>
    <row r="45" spans="1:6" ht="25.5" x14ac:dyDescent="0.2">
      <c r="A45" s="107">
        <f>+SUBTOTAL(103,$B$7:B45)</f>
        <v>37</v>
      </c>
      <c r="B45" s="107" t="s">
        <v>1083</v>
      </c>
      <c r="C45" s="108" t="s">
        <v>393</v>
      </c>
      <c r="D45" s="107" t="s">
        <v>50</v>
      </c>
      <c r="E45" s="109"/>
      <c r="F45" s="109">
        <v>0.3</v>
      </c>
    </row>
    <row r="46" spans="1:6" ht="25.5" x14ac:dyDescent="0.2">
      <c r="A46" s="107">
        <f>+SUBTOTAL(103,$B$7:B46)</f>
        <v>38</v>
      </c>
      <c r="B46" s="107" t="s">
        <v>1083</v>
      </c>
      <c r="C46" s="108" t="s">
        <v>394</v>
      </c>
      <c r="D46" s="107" t="s">
        <v>50</v>
      </c>
      <c r="E46" s="109"/>
      <c r="F46" s="109">
        <v>0.3</v>
      </c>
    </row>
    <row r="47" spans="1:6" s="113" customFormat="1" ht="25.5" x14ac:dyDescent="0.2">
      <c r="A47" s="107">
        <f>+SUBTOTAL(103,$B$7:B47)</f>
        <v>39</v>
      </c>
      <c r="B47" s="107" t="s">
        <v>1083</v>
      </c>
      <c r="C47" s="108" t="s">
        <v>395</v>
      </c>
      <c r="D47" s="107" t="s">
        <v>50</v>
      </c>
      <c r="E47" s="109"/>
      <c r="F47" s="109">
        <v>0.3</v>
      </c>
    </row>
    <row r="48" spans="1:6" ht="38.25" x14ac:dyDescent="0.2">
      <c r="A48" s="107">
        <f>+SUBTOTAL(103,$B$7:B48)</f>
        <v>40</v>
      </c>
      <c r="B48" s="107" t="s">
        <v>1083</v>
      </c>
      <c r="C48" s="108" t="s">
        <v>396</v>
      </c>
      <c r="D48" s="107" t="s">
        <v>50</v>
      </c>
      <c r="E48" s="109"/>
      <c r="F48" s="109">
        <v>0.3</v>
      </c>
    </row>
    <row r="49" spans="1:6" ht="25.5" x14ac:dyDescent="0.2">
      <c r="A49" s="107">
        <f>+SUBTOTAL(103,$B$7:B49)</f>
        <v>41</v>
      </c>
      <c r="B49" s="107" t="s">
        <v>1083</v>
      </c>
      <c r="C49" s="108" t="s">
        <v>397</v>
      </c>
      <c r="D49" s="107" t="s">
        <v>50</v>
      </c>
      <c r="E49" s="109"/>
      <c r="F49" s="109">
        <v>0.3</v>
      </c>
    </row>
    <row r="50" spans="1:6" ht="25.5" x14ac:dyDescent="0.2">
      <c r="A50" s="107">
        <f>+SUBTOTAL(103,$B$7:B50)</f>
        <v>42</v>
      </c>
      <c r="B50" s="107" t="s">
        <v>1083</v>
      </c>
      <c r="C50" s="108" t="s">
        <v>398</v>
      </c>
      <c r="D50" s="107" t="s">
        <v>50</v>
      </c>
      <c r="E50" s="109"/>
      <c r="F50" s="109">
        <v>0.35</v>
      </c>
    </row>
    <row r="51" spans="1:6" ht="25.5" x14ac:dyDescent="0.2">
      <c r="A51" s="107">
        <f>+SUBTOTAL(103,$B$7:B51)</f>
        <v>43</v>
      </c>
      <c r="B51" s="107" t="s">
        <v>1083</v>
      </c>
      <c r="C51" s="108" t="s">
        <v>177</v>
      </c>
      <c r="D51" s="107" t="s">
        <v>50</v>
      </c>
      <c r="E51" s="109"/>
      <c r="F51" s="109">
        <v>0.35</v>
      </c>
    </row>
    <row r="52" spans="1:6" ht="38.25" x14ac:dyDescent="0.2">
      <c r="A52" s="107">
        <f>+SUBTOTAL(103,$B$7:B52)</f>
        <v>44</v>
      </c>
      <c r="B52" s="107" t="s">
        <v>1083</v>
      </c>
      <c r="C52" s="108" t="s">
        <v>399</v>
      </c>
      <c r="D52" s="107" t="s">
        <v>50</v>
      </c>
      <c r="E52" s="109"/>
      <c r="F52" s="109">
        <v>0.36</v>
      </c>
    </row>
    <row r="53" spans="1:6" ht="25.5" x14ac:dyDescent="0.2">
      <c r="A53" s="107">
        <f>+SUBTOTAL(103,$B$7:B53)</f>
        <v>45</v>
      </c>
      <c r="B53" s="107" t="s">
        <v>1083</v>
      </c>
      <c r="C53" s="108" t="s">
        <v>401</v>
      </c>
      <c r="D53" s="107" t="s">
        <v>50</v>
      </c>
      <c r="E53" s="109"/>
      <c r="F53" s="109">
        <v>0.39</v>
      </c>
    </row>
    <row r="54" spans="1:6" ht="38.25" x14ac:dyDescent="0.2">
      <c r="A54" s="107">
        <f>+SUBTOTAL(103,$B$7:B54)</f>
        <v>46</v>
      </c>
      <c r="B54" s="107" t="s">
        <v>1083</v>
      </c>
      <c r="C54" s="108" t="s">
        <v>402</v>
      </c>
      <c r="D54" s="107" t="s">
        <v>50</v>
      </c>
      <c r="E54" s="109"/>
      <c r="F54" s="109">
        <v>0.4</v>
      </c>
    </row>
    <row r="55" spans="1:6" ht="25.5" x14ac:dyDescent="0.2">
      <c r="A55" s="107">
        <f>+SUBTOTAL(103,$B$7:B55)</f>
        <v>47</v>
      </c>
      <c r="B55" s="107" t="s">
        <v>1083</v>
      </c>
      <c r="C55" s="108" t="s">
        <v>403</v>
      </c>
      <c r="D55" s="107" t="s">
        <v>50</v>
      </c>
      <c r="E55" s="109"/>
      <c r="F55" s="109">
        <v>0.4</v>
      </c>
    </row>
    <row r="56" spans="1:6" ht="25.5" x14ac:dyDescent="0.2">
      <c r="A56" s="107">
        <f>+SUBTOTAL(103,$B$7:B56)</f>
        <v>48</v>
      </c>
      <c r="B56" s="107" t="s">
        <v>1083</v>
      </c>
      <c r="C56" s="108" t="s">
        <v>404</v>
      </c>
      <c r="D56" s="107" t="s">
        <v>50</v>
      </c>
      <c r="E56" s="109"/>
      <c r="F56" s="109">
        <v>0.42</v>
      </c>
    </row>
    <row r="57" spans="1:6" ht="38.25" x14ac:dyDescent="0.2">
      <c r="A57" s="107">
        <f>+SUBTOTAL(103,$B$7:B57)</f>
        <v>49</v>
      </c>
      <c r="B57" s="107" t="s">
        <v>1083</v>
      </c>
      <c r="C57" s="108" t="s">
        <v>405</v>
      </c>
      <c r="D57" s="107" t="s">
        <v>50</v>
      </c>
      <c r="E57" s="109"/>
      <c r="F57" s="109">
        <v>0.48</v>
      </c>
    </row>
    <row r="58" spans="1:6" ht="25.5" x14ac:dyDescent="0.2">
      <c r="A58" s="107">
        <f>+SUBTOTAL(103,$B$7:B58)</f>
        <v>50</v>
      </c>
      <c r="B58" s="107" t="s">
        <v>1083</v>
      </c>
      <c r="C58" s="108" t="s">
        <v>154</v>
      </c>
      <c r="D58" s="107" t="s">
        <v>50</v>
      </c>
      <c r="E58" s="109"/>
      <c r="F58" s="109">
        <v>0.5</v>
      </c>
    </row>
    <row r="59" spans="1:6" ht="25.5" x14ac:dyDescent="0.2">
      <c r="A59" s="107">
        <f>+SUBTOTAL(103,$B$7:B59)</f>
        <v>51</v>
      </c>
      <c r="B59" s="107" t="s">
        <v>1083</v>
      </c>
      <c r="C59" s="108" t="s">
        <v>406</v>
      </c>
      <c r="D59" s="107" t="s">
        <v>50</v>
      </c>
      <c r="E59" s="109"/>
      <c r="F59" s="109">
        <v>0.55000000000000004</v>
      </c>
    </row>
    <row r="60" spans="1:6" ht="25.5" x14ac:dyDescent="0.2">
      <c r="A60" s="107">
        <f>+SUBTOTAL(103,$B$7:B60)</f>
        <v>52</v>
      </c>
      <c r="B60" s="107" t="s">
        <v>1083</v>
      </c>
      <c r="C60" s="108" t="s">
        <v>130</v>
      </c>
      <c r="D60" s="107" t="s">
        <v>50</v>
      </c>
      <c r="E60" s="109"/>
      <c r="F60" s="109">
        <v>0.65</v>
      </c>
    </row>
    <row r="61" spans="1:6" ht="25.5" x14ac:dyDescent="0.2">
      <c r="A61" s="107">
        <f>+SUBTOTAL(103,$B$7:B61)</f>
        <v>53</v>
      </c>
      <c r="B61" s="107" t="s">
        <v>1083</v>
      </c>
      <c r="C61" s="108" t="s">
        <v>127</v>
      </c>
      <c r="D61" s="107" t="s">
        <v>50</v>
      </c>
      <c r="E61" s="109"/>
      <c r="F61" s="109">
        <v>0.9</v>
      </c>
    </row>
    <row r="62" spans="1:6" ht="25.5" x14ac:dyDescent="0.2">
      <c r="A62" s="107">
        <f>+SUBTOTAL(103,$B$7:B62)</f>
        <v>54</v>
      </c>
      <c r="B62" s="107" t="s">
        <v>1083</v>
      </c>
      <c r="C62" s="108" t="s">
        <v>128</v>
      </c>
      <c r="D62" s="107" t="s">
        <v>50</v>
      </c>
      <c r="E62" s="109"/>
      <c r="F62" s="109">
        <v>1</v>
      </c>
    </row>
    <row r="63" spans="1:6" ht="38.25" x14ac:dyDescent="0.2">
      <c r="A63" s="107">
        <f>+SUBTOTAL(103,$B$7:B63)</f>
        <v>55</v>
      </c>
      <c r="B63" s="107" t="s">
        <v>1083</v>
      </c>
      <c r="C63" s="108" t="s">
        <v>407</v>
      </c>
      <c r="D63" s="107" t="s">
        <v>50</v>
      </c>
      <c r="E63" s="109"/>
      <c r="F63" s="109">
        <v>2.9</v>
      </c>
    </row>
    <row r="64" spans="1:6" ht="25.5" x14ac:dyDescent="0.2">
      <c r="A64" s="107">
        <f>+SUBTOTAL(103,$B$7:B64)</f>
        <v>56</v>
      </c>
      <c r="B64" s="107">
        <v>1</v>
      </c>
      <c r="C64" s="108" t="s">
        <v>441</v>
      </c>
      <c r="D64" s="107"/>
      <c r="E64" s="109"/>
      <c r="F64" s="109"/>
    </row>
    <row r="65" spans="1:6" s="72" customFormat="1" ht="25.5" x14ac:dyDescent="0.2">
      <c r="A65" s="67" t="s">
        <v>206</v>
      </c>
      <c r="B65" s="67"/>
      <c r="C65" s="68" t="s">
        <v>441</v>
      </c>
      <c r="D65" s="67" t="s">
        <v>50</v>
      </c>
      <c r="E65" s="62"/>
      <c r="F65" s="62">
        <v>5</v>
      </c>
    </row>
    <row r="66" spans="1:6" ht="38.25" x14ac:dyDescent="0.2">
      <c r="A66" s="107">
        <f>+SUBTOTAL(103,$B$7:B66)</f>
        <v>57</v>
      </c>
      <c r="B66" s="107">
        <v>1</v>
      </c>
      <c r="C66" s="108" t="s">
        <v>124</v>
      </c>
      <c r="D66" s="107" t="s">
        <v>1024</v>
      </c>
      <c r="E66" s="109"/>
      <c r="F66" s="109">
        <v>8.3000000000000007</v>
      </c>
    </row>
    <row r="67" spans="1:6" ht="38.25" x14ac:dyDescent="0.2">
      <c r="A67" s="107">
        <f>+SUBTOTAL(103,$B$7:B67)</f>
        <v>58</v>
      </c>
      <c r="B67" s="107">
        <v>1</v>
      </c>
      <c r="C67" s="108" t="s">
        <v>161</v>
      </c>
      <c r="D67" s="107" t="s">
        <v>1026</v>
      </c>
      <c r="E67" s="109"/>
      <c r="F67" s="109">
        <v>9</v>
      </c>
    </row>
    <row r="68" spans="1:6" ht="25.5" x14ac:dyDescent="0.2">
      <c r="A68" s="107">
        <f>+SUBTOTAL(103,$B$7:B68)</f>
        <v>59</v>
      </c>
      <c r="B68" s="107" t="s">
        <v>1083</v>
      </c>
      <c r="C68" s="108" t="s">
        <v>451</v>
      </c>
      <c r="D68" s="107" t="s">
        <v>50</v>
      </c>
      <c r="E68" s="109"/>
      <c r="F68" s="109">
        <v>0.3</v>
      </c>
    </row>
    <row r="69" spans="1:6" ht="25.5" x14ac:dyDescent="0.2">
      <c r="A69" s="107">
        <f>+SUBTOTAL(103,$B$7:B69)</f>
        <v>60</v>
      </c>
      <c r="B69" s="107">
        <v>1</v>
      </c>
      <c r="C69" s="108" t="s">
        <v>472</v>
      </c>
      <c r="D69" s="107"/>
      <c r="E69" s="109"/>
      <c r="F69" s="109"/>
    </row>
    <row r="70" spans="1:6" s="72" customFormat="1" ht="25.5" x14ac:dyDescent="0.2">
      <c r="A70" s="67" t="s">
        <v>206</v>
      </c>
      <c r="B70" s="67"/>
      <c r="C70" s="68" t="s">
        <v>472</v>
      </c>
      <c r="D70" s="67" t="s">
        <v>50</v>
      </c>
      <c r="E70" s="62"/>
      <c r="F70" s="62">
        <v>3</v>
      </c>
    </row>
    <row r="71" spans="1:6" ht="25.5" x14ac:dyDescent="0.2">
      <c r="A71" s="107">
        <f>+SUBTOTAL(103,$B$7:B71)</f>
        <v>61</v>
      </c>
      <c r="B71" s="107">
        <v>1</v>
      </c>
      <c r="C71" s="108" t="s">
        <v>477</v>
      </c>
      <c r="D71" s="107"/>
      <c r="E71" s="109"/>
      <c r="F71" s="109"/>
    </row>
    <row r="72" spans="1:6" s="72" customFormat="1" ht="25.5" x14ac:dyDescent="0.2">
      <c r="A72" s="67" t="s">
        <v>206</v>
      </c>
      <c r="B72" s="67"/>
      <c r="C72" s="68" t="s">
        <v>477</v>
      </c>
      <c r="D72" s="67" t="s">
        <v>50</v>
      </c>
      <c r="E72" s="62"/>
      <c r="F72" s="62">
        <v>1.5</v>
      </c>
    </row>
    <row r="73" spans="1:6" ht="25.5" x14ac:dyDescent="0.2">
      <c r="A73" s="107">
        <f>+SUBTOTAL(103,$B$7:B73)</f>
        <v>62</v>
      </c>
      <c r="B73" s="107">
        <v>1</v>
      </c>
      <c r="C73" s="108" t="s">
        <v>2108</v>
      </c>
      <c r="D73" s="107"/>
      <c r="E73" s="109"/>
      <c r="F73" s="109"/>
    </row>
    <row r="74" spans="1:6" s="72" customFormat="1" ht="25.5" x14ac:dyDescent="0.2">
      <c r="A74" s="67" t="s">
        <v>206</v>
      </c>
      <c r="B74" s="67"/>
      <c r="C74" s="68" t="s">
        <v>2108</v>
      </c>
      <c r="D74" s="67" t="s">
        <v>50</v>
      </c>
      <c r="E74" s="62"/>
      <c r="F74" s="62">
        <v>0.5</v>
      </c>
    </row>
    <row r="75" spans="1:6" ht="25.5" x14ac:dyDescent="0.2">
      <c r="A75" s="107">
        <f>+SUBTOTAL(103,$B$7:B75)</f>
        <v>63</v>
      </c>
      <c r="B75" s="107">
        <v>1</v>
      </c>
      <c r="C75" s="108" t="s">
        <v>489</v>
      </c>
      <c r="D75" s="107"/>
      <c r="E75" s="109"/>
      <c r="F75" s="109"/>
    </row>
    <row r="76" spans="1:6" s="72" customFormat="1" ht="25.5" x14ac:dyDescent="0.2">
      <c r="A76" s="67" t="s">
        <v>206</v>
      </c>
      <c r="B76" s="67"/>
      <c r="C76" s="68" t="s">
        <v>489</v>
      </c>
      <c r="D76" s="67" t="s">
        <v>50</v>
      </c>
      <c r="E76" s="62"/>
      <c r="F76" s="62">
        <v>2</v>
      </c>
    </row>
    <row r="77" spans="1:6" x14ac:dyDescent="0.2">
      <c r="A77" s="107">
        <f>+SUBTOTAL(103,$B$7:B77)</f>
        <v>64</v>
      </c>
      <c r="B77" s="107" t="s">
        <v>1083</v>
      </c>
      <c r="C77" s="108" t="s">
        <v>494</v>
      </c>
      <c r="D77" s="107" t="s">
        <v>50</v>
      </c>
      <c r="E77" s="109"/>
      <c r="F77" s="109">
        <v>1.2</v>
      </c>
    </row>
    <row r="78" spans="1:6" x14ac:dyDescent="0.2">
      <c r="A78" s="107">
        <f>+SUBTOTAL(103,$B$7:B78)</f>
        <v>65</v>
      </c>
      <c r="B78" s="107">
        <v>1</v>
      </c>
      <c r="C78" s="108" t="s">
        <v>1862</v>
      </c>
      <c r="D78" s="107"/>
      <c r="E78" s="109"/>
      <c r="F78" s="109"/>
    </row>
    <row r="79" spans="1:6" s="72" customFormat="1" x14ac:dyDescent="0.2">
      <c r="A79" s="67" t="s">
        <v>206</v>
      </c>
      <c r="B79" s="67"/>
      <c r="C79" s="68" t="s">
        <v>501</v>
      </c>
      <c r="D79" s="67" t="s">
        <v>50</v>
      </c>
      <c r="E79" s="62"/>
      <c r="F79" s="62">
        <v>1</v>
      </c>
    </row>
    <row r="80" spans="1:6" ht="25.5" x14ac:dyDescent="0.2">
      <c r="A80" s="107">
        <f>+SUBTOTAL(103,$B$7:B80)</f>
        <v>66</v>
      </c>
      <c r="B80" s="107">
        <v>1</v>
      </c>
      <c r="C80" s="108" t="s">
        <v>520</v>
      </c>
      <c r="D80" s="107"/>
      <c r="E80" s="109"/>
      <c r="F80" s="109"/>
    </row>
    <row r="81" spans="1:6" s="72" customFormat="1" ht="25.5" x14ac:dyDescent="0.2">
      <c r="A81" s="67" t="s">
        <v>206</v>
      </c>
      <c r="B81" s="67"/>
      <c r="C81" s="68" t="s">
        <v>520</v>
      </c>
      <c r="D81" s="67" t="s">
        <v>50</v>
      </c>
      <c r="E81" s="62"/>
      <c r="F81" s="62">
        <v>1</v>
      </c>
    </row>
    <row r="82" spans="1:6" ht="25.5" x14ac:dyDescent="0.2">
      <c r="A82" s="107">
        <f>+SUBTOTAL(103,$B$7:B82)</f>
        <v>67</v>
      </c>
      <c r="B82" s="107" t="s">
        <v>1083</v>
      </c>
      <c r="C82" s="108" t="s">
        <v>84</v>
      </c>
      <c r="D82" s="107" t="s">
        <v>50</v>
      </c>
      <c r="E82" s="109"/>
      <c r="F82" s="109">
        <v>1.48</v>
      </c>
    </row>
    <row r="83" spans="1:6" x14ac:dyDescent="0.2">
      <c r="A83" s="107">
        <f>+SUBTOTAL(103,$B$7:B83)</f>
        <v>68</v>
      </c>
      <c r="B83" s="107" t="s">
        <v>1083</v>
      </c>
      <c r="C83" s="108" t="s">
        <v>526</v>
      </c>
      <c r="D83" s="107"/>
      <c r="E83" s="109"/>
      <c r="F83" s="109">
        <v>0</v>
      </c>
    </row>
    <row r="84" spans="1:6" s="72" customFormat="1" x14ac:dyDescent="0.2">
      <c r="A84" s="67" t="s">
        <v>206</v>
      </c>
      <c r="B84" s="67"/>
      <c r="C84" s="68" t="s">
        <v>526</v>
      </c>
      <c r="D84" s="67" t="s">
        <v>50</v>
      </c>
      <c r="E84" s="62"/>
      <c r="F84" s="62">
        <v>1.07</v>
      </c>
    </row>
    <row r="85" spans="1:6" ht="25.5" x14ac:dyDescent="0.2">
      <c r="A85" s="107">
        <f>+SUBTOTAL(103,$B$7:B85)</f>
        <v>69</v>
      </c>
      <c r="B85" s="107">
        <v>1</v>
      </c>
      <c r="C85" s="108" t="s">
        <v>530</v>
      </c>
      <c r="D85" s="107"/>
      <c r="E85" s="109"/>
      <c r="F85" s="109"/>
    </row>
    <row r="86" spans="1:6" s="72" customFormat="1" ht="25.5" x14ac:dyDescent="0.2">
      <c r="A86" s="67" t="s">
        <v>206</v>
      </c>
      <c r="B86" s="67"/>
      <c r="C86" s="68" t="s">
        <v>530</v>
      </c>
      <c r="D86" s="67" t="s">
        <v>50</v>
      </c>
      <c r="E86" s="62"/>
      <c r="F86" s="62">
        <v>1</v>
      </c>
    </row>
    <row r="87" spans="1:6" x14ac:dyDescent="0.2">
      <c r="A87" s="107">
        <f>+SUBTOTAL(103,$B$7:B87)</f>
        <v>70</v>
      </c>
      <c r="B87" s="107" t="s">
        <v>1083</v>
      </c>
      <c r="C87" s="108" t="s">
        <v>1941</v>
      </c>
      <c r="D87" s="107"/>
      <c r="E87" s="109"/>
      <c r="F87" s="109"/>
    </row>
    <row r="88" spans="1:6" s="72" customFormat="1" x14ac:dyDescent="0.2">
      <c r="A88" s="67" t="s">
        <v>206</v>
      </c>
      <c r="B88" s="67"/>
      <c r="C88" s="68" t="s">
        <v>1941</v>
      </c>
      <c r="D88" s="67" t="s">
        <v>50</v>
      </c>
      <c r="E88" s="62"/>
      <c r="F88" s="62">
        <v>0.5</v>
      </c>
    </row>
    <row r="89" spans="1:6" ht="25.5" x14ac:dyDescent="0.2">
      <c r="A89" s="107">
        <f>+SUBTOTAL(103,$B$7:B89)</f>
        <v>71</v>
      </c>
      <c r="B89" s="107" t="s">
        <v>1083</v>
      </c>
      <c r="C89" s="108" t="s">
        <v>550</v>
      </c>
      <c r="D89" s="107"/>
      <c r="E89" s="109"/>
      <c r="F89" s="109"/>
    </row>
    <row r="90" spans="1:6" s="72" customFormat="1" ht="25.5" x14ac:dyDescent="0.2">
      <c r="A90" s="67" t="s">
        <v>206</v>
      </c>
      <c r="B90" s="67"/>
      <c r="C90" s="68" t="s">
        <v>550</v>
      </c>
      <c r="D90" s="67" t="s">
        <v>50</v>
      </c>
      <c r="E90" s="62"/>
      <c r="F90" s="62">
        <v>0.2</v>
      </c>
    </row>
    <row r="91" spans="1:6" s="113" customFormat="1" ht="25.5" x14ac:dyDescent="0.2">
      <c r="A91" s="107">
        <f>+SUBTOTAL(103,$B$7:B91)</f>
        <v>72</v>
      </c>
      <c r="B91" s="107">
        <v>1</v>
      </c>
      <c r="C91" s="108" t="s">
        <v>552</v>
      </c>
      <c r="D91" s="396"/>
      <c r="E91" s="101"/>
      <c r="F91" s="101"/>
    </row>
    <row r="92" spans="1:6" s="72" customFormat="1" ht="25.5" x14ac:dyDescent="0.2">
      <c r="A92" s="67" t="s">
        <v>206</v>
      </c>
      <c r="B92" s="67"/>
      <c r="C92" s="68" t="s">
        <v>552</v>
      </c>
      <c r="D92" s="67" t="s">
        <v>50</v>
      </c>
      <c r="E92" s="62"/>
      <c r="F92" s="62">
        <v>0.2</v>
      </c>
    </row>
    <row r="93" spans="1:6" ht="25.5" x14ac:dyDescent="0.2">
      <c r="A93" s="107">
        <f>+SUBTOTAL(103,$B$7:B93)</f>
        <v>73</v>
      </c>
      <c r="B93" s="107" t="s">
        <v>1083</v>
      </c>
      <c r="C93" s="108" t="s">
        <v>559</v>
      </c>
      <c r="D93" s="107" t="s">
        <v>50</v>
      </c>
      <c r="E93" s="109"/>
      <c r="F93" s="109"/>
    </row>
    <row r="94" spans="1:6" s="72" customFormat="1" x14ac:dyDescent="0.2">
      <c r="A94" s="67" t="s">
        <v>206</v>
      </c>
      <c r="B94" s="67"/>
      <c r="C94" s="68" t="s">
        <v>207</v>
      </c>
      <c r="D94" s="67" t="s">
        <v>50</v>
      </c>
      <c r="E94" s="62"/>
      <c r="F94" s="62">
        <v>1.36</v>
      </c>
    </row>
    <row r="95" spans="1:6" s="72" customFormat="1" x14ac:dyDescent="0.2">
      <c r="A95" s="67" t="s">
        <v>206</v>
      </c>
      <c r="B95" s="67"/>
      <c r="C95" s="68" t="s">
        <v>560</v>
      </c>
      <c r="D95" s="67" t="s">
        <v>50</v>
      </c>
      <c r="E95" s="62"/>
      <c r="F95" s="62">
        <v>0.63</v>
      </c>
    </row>
    <row r="96" spans="1:6" s="72" customFormat="1" x14ac:dyDescent="0.2">
      <c r="A96" s="67" t="s">
        <v>206</v>
      </c>
      <c r="B96" s="67"/>
      <c r="C96" s="68" t="s">
        <v>561</v>
      </c>
      <c r="D96" s="67" t="s">
        <v>50</v>
      </c>
      <c r="E96" s="62"/>
      <c r="F96" s="62">
        <v>0.08</v>
      </c>
    </row>
    <row r="97" spans="1:6" s="72" customFormat="1" x14ac:dyDescent="0.2">
      <c r="A97" s="67" t="s">
        <v>206</v>
      </c>
      <c r="B97" s="67"/>
      <c r="C97" s="68" t="s">
        <v>216</v>
      </c>
      <c r="D97" s="67" t="s">
        <v>50</v>
      </c>
      <c r="E97" s="62"/>
      <c r="F97" s="62">
        <v>0.51</v>
      </c>
    </row>
    <row r="98" spans="1:6" ht="25.5" x14ac:dyDescent="0.2">
      <c r="A98" s="107">
        <f>+SUBTOTAL(103,$B$7:B98)</f>
        <v>74</v>
      </c>
      <c r="B98" s="107">
        <v>1</v>
      </c>
      <c r="C98" s="108" t="s">
        <v>562</v>
      </c>
      <c r="D98" s="107"/>
      <c r="E98" s="109"/>
      <c r="F98" s="109"/>
    </row>
    <row r="99" spans="1:6" s="72" customFormat="1" ht="25.5" x14ac:dyDescent="0.2">
      <c r="A99" s="67" t="s">
        <v>206</v>
      </c>
      <c r="B99" s="67"/>
      <c r="C99" s="68" t="s">
        <v>562</v>
      </c>
      <c r="D99" s="67" t="s">
        <v>50</v>
      </c>
      <c r="E99" s="62"/>
      <c r="F99" s="62">
        <v>15</v>
      </c>
    </row>
    <row r="100" spans="1:6" ht="25.5" x14ac:dyDescent="0.2">
      <c r="A100" s="107">
        <f>+SUBTOTAL(103,$B$7:B100)</f>
        <v>75</v>
      </c>
      <c r="B100" s="107" t="s">
        <v>1083</v>
      </c>
      <c r="C100" s="108" t="s">
        <v>567</v>
      </c>
      <c r="D100" s="107"/>
      <c r="E100" s="109"/>
      <c r="F100" s="109"/>
    </row>
    <row r="101" spans="1:6" s="72" customFormat="1" ht="25.5" x14ac:dyDescent="0.2">
      <c r="A101" s="67" t="s">
        <v>206</v>
      </c>
      <c r="B101" s="67"/>
      <c r="C101" s="68" t="s">
        <v>114</v>
      </c>
      <c r="D101" s="67" t="s">
        <v>50</v>
      </c>
      <c r="E101" s="62"/>
      <c r="F101" s="62">
        <v>0.25</v>
      </c>
    </row>
    <row r="102" spans="1:6" s="72" customFormat="1" ht="25.5" x14ac:dyDescent="0.2">
      <c r="A102" s="67" t="s">
        <v>206</v>
      </c>
      <c r="B102" s="67"/>
      <c r="C102" s="68" t="s">
        <v>190</v>
      </c>
      <c r="D102" s="67" t="s">
        <v>50</v>
      </c>
      <c r="E102" s="62"/>
      <c r="F102" s="62">
        <v>0.06</v>
      </c>
    </row>
    <row r="103" spans="1:6" s="72" customFormat="1" ht="25.5" x14ac:dyDescent="0.2">
      <c r="A103" s="67" t="s">
        <v>206</v>
      </c>
      <c r="B103" s="67"/>
      <c r="C103" s="68" t="s">
        <v>121</v>
      </c>
      <c r="D103" s="67" t="s">
        <v>50</v>
      </c>
      <c r="E103" s="62"/>
      <c r="F103" s="62">
        <v>1.02</v>
      </c>
    </row>
    <row r="104" spans="1:6" ht="25.5" x14ac:dyDescent="0.2">
      <c r="A104" s="107">
        <f>+SUBTOTAL(103,$B$7:B104)</f>
        <v>76</v>
      </c>
      <c r="B104" s="107" t="s">
        <v>1083</v>
      </c>
      <c r="C104" s="108" t="s">
        <v>91</v>
      </c>
      <c r="D104" s="107" t="s">
        <v>31</v>
      </c>
      <c r="E104" s="109"/>
      <c r="F104" s="109"/>
    </row>
    <row r="105" spans="1:6" s="72" customFormat="1" x14ac:dyDescent="0.2">
      <c r="A105" s="67" t="s">
        <v>206</v>
      </c>
      <c r="B105" s="67"/>
      <c r="C105" s="68" t="s">
        <v>97</v>
      </c>
      <c r="D105" s="67" t="s">
        <v>50</v>
      </c>
      <c r="E105" s="62"/>
      <c r="F105" s="62">
        <v>0.16</v>
      </c>
    </row>
    <row r="106" spans="1:6" x14ac:dyDescent="0.2">
      <c r="A106" s="107">
        <f>+SUBTOTAL(103,$B$7:B106)</f>
        <v>77</v>
      </c>
      <c r="B106" s="107">
        <v>1</v>
      </c>
      <c r="C106" s="108" t="s">
        <v>1039</v>
      </c>
      <c r="D106" s="107"/>
      <c r="E106" s="109"/>
      <c r="F106" s="109"/>
    </row>
    <row r="107" spans="1:6" s="72" customFormat="1" x14ac:dyDescent="0.2">
      <c r="A107" s="67" t="s">
        <v>206</v>
      </c>
      <c r="B107" s="67"/>
      <c r="C107" s="68" t="s">
        <v>578</v>
      </c>
      <c r="D107" s="67" t="s">
        <v>50</v>
      </c>
      <c r="E107" s="62"/>
      <c r="F107" s="62">
        <v>0.2</v>
      </c>
    </row>
    <row r="108" spans="1:6" s="113" customFormat="1" ht="25.5" x14ac:dyDescent="0.2">
      <c r="A108" s="107">
        <f>+SUBTOTAL(103,$B$7:B108)</f>
        <v>78</v>
      </c>
      <c r="B108" s="107">
        <v>1</v>
      </c>
      <c r="C108" s="108" t="s">
        <v>581</v>
      </c>
      <c r="D108" s="396"/>
      <c r="E108" s="101"/>
      <c r="F108" s="101"/>
    </row>
    <row r="109" spans="1:6" s="72" customFormat="1" ht="25.5" x14ac:dyDescent="0.2">
      <c r="A109" s="67" t="s">
        <v>206</v>
      </c>
      <c r="B109" s="67"/>
      <c r="C109" s="68" t="s">
        <v>581</v>
      </c>
      <c r="D109" s="67" t="s">
        <v>50</v>
      </c>
      <c r="E109" s="62"/>
      <c r="F109" s="62">
        <v>0.3</v>
      </c>
    </row>
    <row r="110" spans="1:6" ht="25.5" x14ac:dyDescent="0.2">
      <c r="A110" s="107">
        <f>+SUBTOTAL(103,$B$7:B110)</f>
        <v>79</v>
      </c>
      <c r="B110" s="107">
        <v>1</v>
      </c>
      <c r="C110" s="108" t="s">
        <v>584</v>
      </c>
      <c r="D110" s="107"/>
      <c r="E110" s="109"/>
      <c r="F110" s="109"/>
    </row>
    <row r="111" spans="1:6" s="72" customFormat="1" ht="25.5" x14ac:dyDescent="0.2">
      <c r="A111" s="67" t="s">
        <v>206</v>
      </c>
      <c r="B111" s="67"/>
      <c r="C111" s="68" t="s">
        <v>585</v>
      </c>
      <c r="D111" s="67" t="s">
        <v>50</v>
      </c>
      <c r="E111" s="62"/>
      <c r="F111" s="62">
        <v>50</v>
      </c>
    </row>
    <row r="112" spans="1:6" ht="25.5" x14ac:dyDescent="0.2">
      <c r="A112" s="107">
        <f>+SUBTOTAL(103,$B$7:B112)</f>
        <v>80</v>
      </c>
      <c r="B112" s="107" t="s">
        <v>1083</v>
      </c>
      <c r="C112" s="108" t="s">
        <v>586</v>
      </c>
      <c r="D112" s="107"/>
      <c r="E112" s="109"/>
      <c r="F112" s="109"/>
    </row>
    <row r="113" spans="1:6" s="72" customFormat="1" ht="25.5" x14ac:dyDescent="0.2">
      <c r="A113" s="67" t="s">
        <v>206</v>
      </c>
      <c r="B113" s="67"/>
      <c r="C113" s="68" t="s">
        <v>120</v>
      </c>
      <c r="D113" s="67" t="s">
        <v>50</v>
      </c>
      <c r="E113" s="62"/>
      <c r="F113" s="62">
        <v>85</v>
      </c>
    </row>
    <row r="114" spans="1:6" x14ac:dyDescent="0.2">
      <c r="A114" s="107">
        <f>+SUBTOTAL(103,$B$7:B114)</f>
        <v>81</v>
      </c>
      <c r="B114" s="107" t="s">
        <v>1083</v>
      </c>
      <c r="C114" s="108" t="s">
        <v>587</v>
      </c>
      <c r="D114" s="107"/>
      <c r="E114" s="109"/>
      <c r="F114" s="109"/>
    </row>
    <row r="115" spans="1:6" ht="25.5" x14ac:dyDescent="0.2">
      <c r="A115" s="107">
        <f>+SUBTOTAL(103,$B$7:B115)</f>
        <v>82</v>
      </c>
      <c r="B115" s="107">
        <v>1</v>
      </c>
      <c r="C115" s="108" t="s">
        <v>123</v>
      </c>
      <c r="D115" s="107"/>
      <c r="E115" s="109"/>
      <c r="F115" s="109"/>
    </row>
    <row r="116" spans="1:6" s="71" customFormat="1" ht="25.5" x14ac:dyDescent="0.2">
      <c r="A116" s="67" t="s">
        <v>206</v>
      </c>
      <c r="B116" s="67"/>
      <c r="C116" s="81" t="s">
        <v>123</v>
      </c>
      <c r="D116" s="67" t="s">
        <v>50</v>
      </c>
      <c r="E116" s="62"/>
      <c r="F116" s="62">
        <v>31.8</v>
      </c>
    </row>
  </sheetData>
  <autoFilter ref="A4:F116"/>
  <mergeCells count="6">
    <mergeCell ref="A2:F2"/>
    <mergeCell ref="A4:A5"/>
    <mergeCell ref="C4:C5"/>
    <mergeCell ref="D4:D5"/>
    <mergeCell ref="E4:E5"/>
    <mergeCell ref="F4:F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1"/>
  <sheetViews>
    <sheetView workbookViewId="0">
      <selection activeCell="J80" sqref="J80"/>
    </sheetView>
  </sheetViews>
  <sheetFormatPr defaultRowHeight="12.75" x14ac:dyDescent="0.2"/>
  <cols>
    <col min="1" max="1" width="5.85546875" style="93" customWidth="1"/>
    <col min="2" max="2" width="4.42578125" style="93" hidden="1" customWidth="1"/>
    <col min="3" max="3" width="34.5703125" style="93" customWidth="1"/>
    <col min="4" max="4" width="12.140625" style="96" customWidth="1"/>
    <col min="5" max="5" width="11" style="298" customWidth="1"/>
    <col min="6" max="6" width="16.28515625" style="298" customWidth="1"/>
    <col min="7" max="16384" width="9.140625" style="93"/>
  </cols>
  <sheetData>
    <row r="2" spans="1:6" ht="66.75" customHeight="1" x14ac:dyDescent="0.2">
      <c r="A2" s="424" t="s">
        <v>2121</v>
      </c>
      <c r="B2" s="424"/>
      <c r="C2" s="424"/>
      <c r="D2" s="424"/>
      <c r="E2" s="424"/>
      <c r="F2" s="424"/>
    </row>
    <row r="4" spans="1:6" ht="12.75" customHeight="1" x14ac:dyDescent="0.2">
      <c r="A4" s="417" t="s">
        <v>0</v>
      </c>
      <c r="B4" s="396"/>
      <c r="C4" s="417" t="s">
        <v>38</v>
      </c>
      <c r="D4" s="417" t="s">
        <v>43</v>
      </c>
      <c r="E4" s="450" t="s">
        <v>41</v>
      </c>
      <c r="F4" s="450" t="s">
        <v>40</v>
      </c>
    </row>
    <row r="5" spans="1:6" ht="38.25" customHeight="1" x14ac:dyDescent="0.2">
      <c r="A5" s="417"/>
      <c r="B5" s="396"/>
      <c r="C5" s="417"/>
      <c r="D5" s="417"/>
      <c r="E5" s="450"/>
      <c r="F5" s="450"/>
    </row>
    <row r="6" spans="1:6" ht="38.25" x14ac:dyDescent="0.2">
      <c r="A6" s="396" t="s">
        <v>195</v>
      </c>
      <c r="B6" s="396"/>
      <c r="C6" s="100" t="s">
        <v>1882</v>
      </c>
      <c r="D6" s="396"/>
      <c r="E6" s="101"/>
      <c r="F6" s="101"/>
    </row>
    <row r="7" spans="1:6" s="113" customFormat="1" x14ac:dyDescent="0.2">
      <c r="A7" s="396" t="s">
        <v>221</v>
      </c>
      <c r="B7" s="396"/>
      <c r="C7" s="100" t="s">
        <v>222</v>
      </c>
      <c r="D7" s="396"/>
      <c r="E7" s="101"/>
      <c r="F7" s="101"/>
    </row>
    <row r="8" spans="1:6" ht="25.5" x14ac:dyDescent="0.2">
      <c r="A8" s="107">
        <f>+SUBTOTAL(103,$B$7:B8)</f>
        <v>1</v>
      </c>
      <c r="B8" s="107">
        <v>1</v>
      </c>
      <c r="C8" s="108" t="s">
        <v>1015</v>
      </c>
      <c r="D8" s="107" t="s">
        <v>1016</v>
      </c>
      <c r="E8" s="109"/>
      <c r="F8" s="109">
        <v>1.83</v>
      </c>
    </row>
    <row r="9" spans="1:6" ht="25.5" x14ac:dyDescent="0.2">
      <c r="A9" s="107">
        <f>+SUBTOTAL(103,$B$7:B9)</f>
        <v>2</v>
      </c>
      <c r="B9" s="107">
        <v>1</v>
      </c>
      <c r="C9" s="108" t="s">
        <v>273</v>
      </c>
      <c r="D9" s="107"/>
      <c r="E9" s="109"/>
      <c r="F9" s="109"/>
    </row>
    <row r="10" spans="1:6" s="72" customFormat="1" ht="25.5" x14ac:dyDescent="0.2">
      <c r="A10" s="67" t="s">
        <v>206</v>
      </c>
      <c r="B10" s="67"/>
      <c r="C10" s="68" t="s">
        <v>273</v>
      </c>
      <c r="D10" s="67" t="s">
        <v>59</v>
      </c>
      <c r="E10" s="62"/>
      <c r="F10" s="62">
        <v>4</v>
      </c>
    </row>
    <row r="11" spans="1:6" ht="76.5" x14ac:dyDescent="0.2">
      <c r="A11" s="107">
        <f>+SUBTOTAL(103,$B$7:B11)</f>
        <v>3</v>
      </c>
      <c r="B11" s="107" t="s">
        <v>1083</v>
      </c>
      <c r="C11" s="108" t="s">
        <v>133</v>
      </c>
      <c r="D11" s="107" t="s">
        <v>59</v>
      </c>
      <c r="E11" s="109"/>
      <c r="F11" s="109">
        <v>2</v>
      </c>
    </row>
    <row r="12" spans="1:6" ht="25.5" x14ac:dyDescent="0.2">
      <c r="A12" s="107">
        <f>+SUBTOTAL(103,$B$7:B12)</f>
        <v>4</v>
      </c>
      <c r="B12" s="107">
        <v>2</v>
      </c>
      <c r="C12" s="108" t="s">
        <v>110</v>
      </c>
      <c r="D12" s="107"/>
      <c r="E12" s="109"/>
      <c r="F12" s="109"/>
    </row>
    <row r="13" spans="1:6" s="72" customFormat="1" ht="25.5" x14ac:dyDescent="0.2">
      <c r="A13" s="67" t="s">
        <v>206</v>
      </c>
      <c r="B13" s="67"/>
      <c r="C13" s="68" t="s">
        <v>282</v>
      </c>
      <c r="D13" s="67" t="s">
        <v>59</v>
      </c>
      <c r="E13" s="62"/>
      <c r="F13" s="62">
        <v>3</v>
      </c>
    </row>
    <row r="14" spans="1:6" ht="25.5" x14ac:dyDescent="0.2">
      <c r="A14" s="107">
        <f>+SUBTOTAL(103,$B$7:B14)</f>
        <v>5</v>
      </c>
      <c r="B14" s="107" t="s">
        <v>1083</v>
      </c>
      <c r="C14" s="108" t="s">
        <v>179</v>
      </c>
      <c r="D14" s="107" t="s">
        <v>59</v>
      </c>
      <c r="E14" s="109"/>
      <c r="F14" s="109">
        <v>0.05</v>
      </c>
    </row>
    <row r="15" spans="1:6" ht="25.5" x14ac:dyDescent="0.2">
      <c r="A15" s="107">
        <f>+SUBTOTAL(103,$B$7:B15)</f>
        <v>6</v>
      </c>
      <c r="B15" s="107" t="s">
        <v>1083</v>
      </c>
      <c r="C15" s="108" t="s">
        <v>60</v>
      </c>
      <c r="D15" s="107" t="s">
        <v>59</v>
      </c>
      <c r="E15" s="109"/>
      <c r="F15" s="109">
        <v>0.1</v>
      </c>
    </row>
    <row r="16" spans="1:6" ht="25.5" x14ac:dyDescent="0.2">
      <c r="A16" s="107">
        <f>+SUBTOTAL(103,$B$7:B16)</f>
        <v>7</v>
      </c>
      <c r="B16" s="107" t="s">
        <v>1083</v>
      </c>
      <c r="C16" s="108" t="s">
        <v>61</v>
      </c>
      <c r="D16" s="107" t="s">
        <v>59</v>
      </c>
      <c r="E16" s="109"/>
      <c r="F16" s="109">
        <v>0.1</v>
      </c>
    </row>
    <row r="17" spans="1:6" ht="25.5" x14ac:dyDescent="0.2">
      <c r="A17" s="107">
        <f>+SUBTOTAL(103,$B$7:B17)</f>
        <v>8</v>
      </c>
      <c r="B17" s="107" t="s">
        <v>1083</v>
      </c>
      <c r="C17" s="108" t="s">
        <v>131</v>
      </c>
      <c r="D17" s="107" t="s">
        <v>59</v>
      </c>
      <c r="E17" s="109"/>
      <c r="F17" s="109">
        <v>0.27</v>
      </c>
    </row>
    <row r="18" spans="1:6" ht="38.25" x14ac:dyDescent="0.2">
      <c r="A18" s="107">
        <f>+SUBTOTAL(103,$B$7:B18)</f>
        <v>9</v>
      </c>
      <c r="B18" s="107" t="s">
        <v>1083</v>
      </c>
      <c r="C18" s="108" t="s">
        <v>132</v>
      </c>
      <c r="D18" s="107" t="s">
        <v>59</v>
      </c>
      <c r="E18" s="109"/>
      <c r="F18" s="109">
        <v>0.3</v>
      </c>
    </row>
    <row r="19" spans="1:6" ht="25.5" x14ac:dyDescent="0.2">
      <c r="A19" s="107">
        <f>+SUBTOTAL(103,$B$7:B19)</f>
        <v>10</v>
      </c>
      <c r="B19" s="107" t="s">
        <v>1083</v>
      </c>
      <c r="C19" s="108" t="s">
        <v>157</v>
      </c>
      <c r="D19" s="107" t="s">
        <v>59</v>
      </c>
      <c r="E19" s="109"/>
      <c r="F19" s="109">
        <v>0.5</v>
      </c>
    </row>
    <row r="20" spans="1:6" ht="25.5" x14ac:dyDescent="0.2">
      <c r="A20" s="107">
        <f>+SUBTOTAL(103,$B$7:B20)</f>
        <v>11</v>
      </c>
      <c r="B20" s="107" t="s">
        <v>1083</v>
      </c>
      <c r="C20" s="108" t="s">
        <v>156</v>
      </c>
      <c r="D20" s="107" t="s">
        <v>59</v>
      </c>
      <c r="E20" s="109"/>
      <c r="F20" s="109">
        <v>0.52</v>
      </c>
    </row>
    <row r="21" spans="1:6" ht="25.5" x14ac:dyDescent="0.2">
      <c r="A21" s="107">
        <f>+SUBTOTAL(103,$B$7:B21)</f>
        <v>12</v>
      </c>
      <c r="B21" s="107" t="s">
        <v>1083</v>
      </c>
      <c r="C21" s="108" t="s">
        <v>2032</v>
      </c>
      <c r="D21" s="107" t="s">
        <v>59</v>
      </c>
      <c r="E21" s="109"/>
      <c r="F21" s="109">
        <v>0.24</v>
      </c>
    </row>
    <row r="22" spans="1:6" ht="38.25" x14ac:dyDescent="0.2">
      <c r="A22" s="107">
        <f>+SUBTOTAL(103,$B$7:B22)</f>
        <v>13</v>
      </c>
      <c r="B22" s="107" t="s">
        <v>1083</v>
      </c>
      <c r="C22" s="108" t="s">
        <v>2034</v>
      </c>
      <c r="D22" s="107" t="s">
        <v>59</v>
      </c>
      <c r="E22" s="109"/>
      <c r="F22" s="109">
        <v>0.3</v>
      </c>
    </row>
    <row r="23" spans="1:6" ht="25.5" x14ac:dyDescent="0.2">
      <c r="A23" s="107">
        <f>+SUBTOTAL(103,$B$7:B23)</f>
        <v>14</v>
      </c>
      <c r="B23" s="107" t="s">
        <v>1083</v>
      </c>
      <c r="C23" s="108" t="s">
        <v>2036</v>
      </c>
      <c r="D23" s="107" t="s">
        <v>59</v>
      </c>
      <c r="E23" s="109"/>
      <c r="F23" s="109">
        <v>0.2</v>
      </c>
    </row>
    <row r="24" spans="1:6" ht="25.5" x14ac:dyDescent="0.2">
      <c r="A24" s="107">
        <f>+SUBTOTAL(103,$B$7:B24)</f>
        <v>15</v>
      </c>
      <c r="B24" s="107" t="s">
        <v>1083</v>
      </c>
      <c r="C24" s="108" t="s">
        <v>2037</v>
      </c>
      <c r="D24" s="107" t="s">
        <v>59</v>
      </c>
      <c r="E24" s="109"/>
      <c r="F24" s="109">
        <v>0.16</v>
      </c>
    </row>
    <row r="25" spans="1:6" ht="25.5" x14ac:dyDescent="0.2">
      <c r="A25" s="107">
        <f>+SUBTOTAL(103,$B$7:B25)</f>
        <v>16</v>
      </c>
      <c r="B25" s="107" t="s">
        <v>1083</v>
      </c>
      <c r="C25" s="108" t="s">
        <v>2039</v>
      </c>
      <c r="D25" s="107" t="s">
        <v>59</v>
      </c>
      <c r="E25" s="109"/>
      <c r="F25" s="109">
        <v>0.05</v>
      </c>
    </row>
    <row r="26" spans="1:6" ht="25.5" x14ac:dyDescent="0.2">
      <c r="A26" s="107">
        <f>+SUBTOTAL(103,$B$7:B26)</f>
        <v>17</v>
      </c>
      <c r="B26" s="107" t="s">
        <v>1083</v>
      </c>
      <c r="C26" s="108" t="s">
        <v>2040</v>
      </c>
      <c r="D26" s="107" t="s">
        <v>59</v>
      </c>
      <c r="E26" s="109"/>
      <c r="F26" s="109">
        <v>0.06</v>
      </c>
    </row>
    <row r="27" spans="1:6" ht="38.25" x14ac:dyDescent="0.2">
      <c r="A27" s="107">
        <f>+SUBTOTAL(103,$B$7:B27)</f>
        <v>18</v>
      </c>
      <c r="B27" s="107" t="s">
        <v>1083</v>
      </c>
      <c r="C27" s="108" t="s">
        <v>2042</v>
      </c>
      <c r="D27" s="107" t="s">
        <v>59</v>
      </c>
      <c r="E27" s="109"/>
      <c r="F27" s="109">
        <v>0.9</v>
      </c>
    </row>
    <row r="28" spans="1:6" ht="25.5" x14ac:dyDescent="0.2">
      <c r="A28" s="107">
        <f>+SUBTOTAL(103,$B$7:B28)</f>
        <v>19</v>
      </c>
      <c r="B28" s="107" t="s">
        <v>1083</v>
      </c>
      <c r="C28" s="108" t="s">
        <v>2044</v>
      </c>
      <c r="D28" s="107" t="s">
        <v>59</v>
      </c>
      <c r="E28" s="109"/>
      <c r="F28" s="109">
        <v>0.15</v>
      </c>
    </row>
    <row r="29" spans="1:6" ht="25.5" x14ac:dyDescent="0.2">
      <c r="A29" s="107">
        <f>+SUBTOTAL(103,$B$7:B29)</f>
        <v>20</v>
      </c>
      <c r="B29" s="107" t="s">
        <v>1083</v>
      </c>
      <c r="C29" s="108" t="s">
        <v>2045</v>
      </c>
      <c r="D29" s="107" t="s">
        <v>59</v>
      </c>
      <c r="E29" s="109"/>
      <c r="F29" s="109">
        <v>0.05</v>
      </c>
    </row>
    <row r="30" spans="1:6" ht="25.5" x14ac:dyDescent="0.2">
      <c r="A30" s="107">
        <f>+SUBTOTAL(103,$B$7:B30)</f>
        <v>21</v>
      </c>
      <c r="B30" s="107" t="s">
        <v>1083</v>
      </c>
      <c r="C30" s="108" t="s">
        <v>2047</v>
      </c>
      <c r="D30" s="107" t="s">
        <v>59</v>
      </c>
      <c r="E30" s="109"/>
      <c r="F30" s="109">
        <v>0.6</v>
      </c>
    </row>
    <row r="31" spans="1:6" ht="25.5" x14ac:dyDescent="0.2">
      <c r="A31" s="107">
        <f>+SUBTOTAL(103,$B$7:B31)</f>
        <v>22</v>
      </c>
      <c r="B31" s="107" t="s">
        <v>1083</v>
      </c>
      <c r="C31" s="108" t="s">
        <v>2049</v>
      </c>
      <c r="D31" s="107" t="s">
        <v>59</v>
      </c>
      <c r="E31" s="109"/>
      <c r="F31" s="109">
        <v>0.06</v>
      </c>
    </row>
    <row r="32" spans="1:6" x14ac:dyDescent="0.2">
      <c r="A32" s="107">
        <f>+SUBTOTAL(103,$B$7:B32)</f>
        <v>23</v>
      </c>
      <c r="B32" s="107" t="s">
        <v>1083</v>
      </c>
      <c r="C32" s="108" t="s">
        <v>2051</v>
      </c>
      <c r="D32" s="107" t="s">
        <v>59</v>
      </c>
      <c r="E32" s="109"/>
      <c r="F32" s="109">
        <v>0.6</v>
      </c>
    </row>
    <row r="33" spans="1:6" ht="25.5" x14ac:dyDescent="0.2">
      <c r="A33" s="107">
        <f>+SUBTOTAL(103,$B$7:B33)</f>
        <v>24</v>
      </c>
      <c r="B33" s="107" t="s">
        <v>1083</v>
      </c>
      <c r="C33" s="108" t="s">
        <v>2053</v>
      </c>
      <c r="D33" s="107" t="s">
        <v>59</v>
      </c>
      <c r="E33" s="109"/>
      <c r="F33" s="109">
        <v>0.6</v>
      </c>
    </row>
    <row r="34" spans="1:6" ht="25.5" x14ac:dyDescent="0.2">
      <c r="A34" s="107">
        <f>+SUBTOTAL(103,$B$7:B34)</f>
        <v>25</v>
      </c>
      <c r="B34" s="107" t="s">
        <v>1083</v>
      </c>
      <c r="C34" s="108" t="s">
        <v>2054</v>
      </c>
      <c r="D34" s="107" t="s">
        <v>59</v>
      </c>
      <c r="E34" s="109"/>
      <c r="F34" s="109">
        <v>0.48</v>
      </c>
    </row>
    <row r="35" spans="1:6" ht="25.5" x14ac:dyDescent="0.2">
      <c r="A35" s="107">
        <f>+SUBTOTAL(103,$B$7:B35)</f>
        <v>26</v>
      </c>
      <c r="B35" s="107" t="s">
        <v>1083</v>
      </c>
      <c r="C35" s="108" t="s">
        <v>166</v>
      </c>
      <c r="D35" s="107" t="s">
        <v>1418</v>
      </c>
      <c r="E35" s="109"/>
      <c r="F35" s="109">
        <v>3.9</v>
      </c>
    </row>
    <row r="36" spans="1:6" ht="25.5" x14ac:dyDescent="0.2">
      <c r="A36" s="107">
        <f>+SUBTOTAL(103,$B$7:B36)</f>
        <v>27</v>
      </c>
      <c r="B36" s="107">
        <v>1</v>
      </c>
      <c r="C36" s="108" t="s">
        <v>441</v>
      </c>
      <c r="D36" s="107"/>
      <c r="E36" s="109"/>
      <c r="F36" s="109"/>
    </row>
    <row r="37" spans="1:6" s="72" customFormat="1" ht="25.5" x14ac:dyDescent="0.2">
      <c r="A37" s="67" t="s">
        <v>206</v>
      </c>
      <c r="B37" s="67"/>
      <c r="C37" s="68" t="s">
        <v>441</v>
      </c>
      <c r="D37" s="67" t="s">
        <v>59</v>
      </c>
      <c r="E37" s="62"/>
      <c r="F37" s="62">
        <v>5</v>
      </c>
    </row>
    <row r="38" spans="1:6" ht="25.5" x14ac:dyDescent="0.2">
      <c r="A38" s="107">
        <f>+SUBTOTAL(103,$B$7:B38)</f>
        <v>28</v>
      </c>
      <c r="B38" s="107" t="s">
        <v>1083</v>
      </c>
      <c r="C38" s="108" t="s">
        <v>180</v>
      </c>
      <c r="D38" s="107" t="s">
        <v>59</v>
      </c>
      <c r="E38" s="109"/>
      <c r="F38" s="109">
        <v>0.05</v>
      </c>
    </row>
    <row r="39" spans="1:6" ht="25.5" x14ac:dyDescent="0.2">
      <c r="A39" s="107">
        <f>+SUBTOTAL(103,$B$7:B39)</f>
        <v>29</v>
      </c>
      <c r="B39" s="107" t="s">
        <v>1083</v>
      </c>
      <c r="C39" s="108" t="s">
        <v>452</v>
      </c>
      <c r="D39" s="107" t="s">
        <v>59</v>
      </c>
      <c r="E39" s="109"/>
      <c r="F39" s="109">
        <v>0.24</v>
      </c>
    </row>
    <row r="40" spans="1:6" ht="25.5" x14ac:dyDescent="0.2">
      <c r="A40" s="107">
        <f>+SUBTOTAL(103,$B$7:B40)</f>
        <v>30</v>
      </c>
      <c r="B40" s="107">
        <v>1</v>
      </c>
      <c r="C40" s="108" t="s">
        <v>472</v>
      </c>
      <c r="D40" s="107"/>
      <c r="E40" s="109"/>
      <c r="F40" s="109"/>
    </row>
    <row r="41" spans="1:6" s="72" customFormat="1" ht="25.5" x14ac:dyDescent="0.2">
      <c r="A41" s="67" t="s">
        <v>206</v>
      </c>
      <c r="B41" s="67"/>
      <c r="C41" s="68" t="s">
        <v>472</v>
      </c>
      <c r="D41" s="67" t="s">
        <v>59</v>
      </c>
      <c r="E41" s="62"/>
      <c r="F41" s="62">
        <v>3</v>
      </c>
    </row>
    <row r="42" spans="1:6" ht="25.5" x14ac:dyDescent="0.2">
      <c r="A42" s="107">
        <f>+SUBTOTAL(103,$B$7:B42)</f>
        <v>31</v>
      </c>
      <c r="B42" s="107">
        <v>1</v>
      </c>
      <c r="C42" s="108" t="s">
        <v>477</v>
      </c>
      <c r="D42" s="107"/>
      <c r="E42" s="109"/>
      <c r="F42" s="109"/>
    </row>
    <row r="43" spans="1:6" s="72" customFormat="1" ht="25.5" x14ac:dyDescent="0.2">
      <c r="A43" s="67" t="s">
        <v>206</v>
      </c>
      <c r="B43" s="67"/>
      <c r="C43" s="68" t="s">
        <v>477</v>
      </c>
      <c r="D43" s="67" t="s">
        <v>59</v>
      </c>
      <c r="E43" s="62"/>
      <c r="F43" s="62">
        <v>1.5</v>
      </c>
    </row>
    <row r="44" spans="1:6" ht="25.5" x14ac:dyDescent="0.2">
      <c r="A44" s="107">
        <f>+SUBTOTAL(103,$B$7:B44)</f>
        <v>32</v>
      </c>
      <c r="B44" s="107">
        <v>1</v>
      </c>
      <c r="C44" s="108" t="s">
        <v>2108</v>
      </c>
      <c r="D44" s="107"/>
      <c r="E44" s="109"/>
      <c r="F44" s="109"/>
    </row>
    <row r="45" spans="1:6" s="72" customFormat="1" ht="25.5" x14ac:dyDescent="0.2">
      <c r="A45" s="67" t="s">
        <v>206</v>
      </c>
      <c r="B45" s="67"/>
      <c r="C45" s="68" t="s">
        <v>2108</v>
      </c>
      <c r="D45" s="67" t="s">
        <v>59</v>
      </c>
      <c r="E45" s="62"/>
      <c r="F45" s="62">
        <v>0.13</v>
      </c>
    </row>
    <row r="46" spans="1:6" ht="25.5" x14ac:dyDescent="0.2">
      <c r="A46" s="107">
        <f>+SUBTOTAL(103,$B$7:B46)</f>
        <v>33</v>
      </c>
      <c r="B46" s="107">
        <v>1</v>
      </c>
      <c r="C46" s="108" t="s">
        <v>489</v>
      </c>
      <c r="D46" s="107"/>
      <c r="E46" s="109"/>
      <c r="F46" s="109"/>
    </row>
    <row r="47" spans="1:6" s="72" customFormat="1" ht="25.5" x14ac:dyDescent="0.2">
      <c r="A47" s="67" t="s">
        <v>206</v>
      </c>
      <c r="B47" s="67"/>
      <c r="C47" s="68" t="s">
        <v>489</v>
      </c>
      <c r="D47" s="67" t="s">
        <v>59</v>
      </c>
      <c r="E47" s="62"/>
      <c r="F47" s="62">
        <v>2</v>
      </c>
    </row>
    <row r="48" spans="1:6" x14ac:dyDescent="0.2">
      <c r="A48" s="107">
        <f>+SUBTOTAL(103,$B$7:B48)</f>
        <v>34</v>
      </c>
      <c r="B48" s="107">
        <v>1</v>
      </c>
      <c r="C48" s="108" t="s">
        <v>1862</v>
      </c>
      <c r="D48" s="107"/>
      <c r="E48" s="109"/>
      <c r="F48" s="109"/>
    </row>
    <row r="49" spans="1:6" s="72" customFormat="1" x14ac:dyDescent="0.2">
      <c r="A49" s="67" t="s">
        <v>206</v>
      </c>
      <c r="B49" s="67"/>
      <c r="C49" s="68" t="s">
        <v>502</v>
      </c>
      <c r="D49" s="67" t="s">
        <v>59</v>
      </c>
      <c r="E49" s="62"/>
      <c r="F49" s="62">
        <v>1</v>
      </c>
    </row>
    <row r="50" spans="1:6" ht="25.5" x14ac:dyDescent="0.2">
      <c r="A50" s="107">
        <f>+SUBTOTAL(103,$B$7:B50)</f>
        <v>35</v>
      </c>
      <c r="B50" s="107">
        <v>1</v>
      </c>
      <c r="C50" s="108" t="s">
        <v>520</v>
      </c>
      <c r="D50" s="107"/>
      <c r="E50" s="109"/>
      <c r="F50" s="109"/>
    </row>
    <row r="51" spans="1:6" s="72" customFormat="1" ht="25.5" x14ac:dyDescent="0.2">
      <c r="A51" s="67" t="s">
        <v>206</v>
      </c>
      <c r="B51" s="67"/>
      <c r="C51" s="68" t="s">
        <v>520</v>
      </c>
      <c r="D51" s="67" t="s">
        <v>59</v>
      </c>
      <c r="E51" s="62"/>
      <c r="F51" s="62">
        <v>1</v>
      </c>
    </row>
    <row r="52" spans="1:6" x14ac:dyDescent="0.2">
      <c r="A52" s="107">
        <f>+SUBTOTAL(103,$B$7:B52)</f>
        <v>36</v>
      </c>
      <c r="B52" s="107" t="s">
        <v>1083</v>
      </c>
      <c r="C52" s="108" t="s">
        <v>83</v>
      </c>
      <c r="D52" s="107" t="s">
        <v>59</v>
      </c>
      <c r="E52" s="109"/>
      <c r="F52" s="109">
        <v>0.5</v>
      </c>
    </row>
    <row r="53" spans="1:6" x14ac:dyDescent="0.2">
      <c r="A53" s="107">
        <f>+SUBTOTAL(103,$B$7:B53)</f>
        <v>37</v>
      </c>
      <c r="B53" s="107" t="s">
        <v>1083</v>
      </c>
      <c r="C53" s="108" t="s">
        <v>526</v>
      </c>
      <c r="D53" s="107"/>
      <c r="E53" s="109"/>
      <c r="F53" s="109">
        <v>0</v>
      </c>
    </row>
    <row r="54" spans="1:6" s="72" customFormat="1" x14ac:dyDescent="0.2">
      <c r="A54" s="67" t="s">
        <v>206</v>
      </c>
      <c r="B54" s="67"/>
      <c r="C54" s="68" t="s">
        <v>526</v>
      </c>
      <c r="D54" s="67" t="s">
        <v>59</v>
      </c>
      <c r="E54" s="62"/>
      <c r="F54" s="62">
        <v>2</v>
      </c>
    </row>
    <row r="55" spans="1:6" ht="25.5" x14ac:dyDescent="0.2">
      <c r="A55" s="107">
        <f>+SUBTOTAL(103,$B$7:B55)</f>
        <v>38</v>
      </c>
      <c r="B55" s="107">
        <v>1</v>
      </c>
      <c r="C55" s="108" t="s">
        <v>530</v>
      </c>
      <c r="D55" s="107"/>
      <c r="E55" s="109"/>
      <c r="F55" s="109"/>
    </row>
    <row r="56" spans="1:6" s="72" customFormat="1" ht="25.5" x14ac:dyDescent="0.2">
      <c r="A56" s="67" t="s">
        <v>206</v>
      </c>
      <c r="B56" s="67"/>
      <c r="C56" s="68" t="s">
        <v>530</v>
      </c>
      <c r="D56" s="67" t="s">
        <v>59</v>
      </c>
      <c r="E56" s="62"/>
      <c r="F56" s="62">
        <v>1</v>
      </c>
    </row>
    <row r="57" spans="1:6" x14ac:dyDescent="0.2">
      <c r="A57" s="107">
        <f>+SUBTOTAL(103,$B$7:B57)</f>
        <v>39</v>
      </c>
      <c r="B57" s="107" t="s">
        <v>1083</v>
      </c>
      <c r="C57" s="108" t="s">
        <v>539</v>
      </c>
      <c r="D57" s="107" t="s">
        <v>59</v>
      </c>
      <c r="E57" s="109"/>
      <c r="F57" s="109">
        <v>0.3</v>
      </c>
    </row>
    <row r="58" spans="1:6" x14ac:dyDescent="0.2">
      <c r="A58" s="107">
        <f>+SUBTOTAL(103,$B$7:B58)</f>
        <v>40</v>
      </c>
      <c r="B58" s="107" t="s">
        <v>1083</v>
      </c>
      <c r="C58" s="108" t="s">
        <v>1941</v>
      </c>
      <c r="D58" s="107"/>
      <c r="E58" s="109"/>
      <c r="F58" s="109"/>
    </row>
    <row r="59" spans="1:6" ht="25.5" x14ac:dyDescent="0.2">
      <c r="A59" s="107">
        <f>+SUBTOTAL(103,$B$7:B59)</f>
        <v>41</v>
      </c>
      <c r="B59" s="107" t="s">
        <v>1083</v>
      </c>
      <c r="C59" s="108" t="s">
        <v>546</v>
      </c>
      <c r="D59" s="107" t="s">
        <v>59</v>
      </c>
      <c r="E59" s="109"/>
      <c r="F59" s="109">
        <v>0.17</v>
      </c>
    </row>
    <row r="60" spans="1:6" ht="25.5" x14ac:dyDescent="0.2">
      <c r="A60" s="107">
        <f>+SUBTOTAL(103,$B$7:B60)</f>
        <v>42</v>
      </c>
      <c r="B60" s="107" t="s">
        <v>1083</v>
      </c>
      <c r="C60" s="108" t="s">
        <v>550</v>
      </c>
      <c r="D60" s="107"/>
      <c r="E60" s="109"/>
      <c r="F60" s="109"/>
    </row>
    <row r="61" spans="1:6" s="72" customFormat="1" ht="25.5" x14ac:dyDescent="0.2">
      <c r="A61" s="67" t="s">
        <v>206</v>
      </c>
      <c r="B61" s="67"/>
      <c r="C61" s="68" t="s">
        <v>550</v>
      </c>
      <c r="D61" s="67" t="s">
        <v>59</v>
      </c>
      <c r="E61" s="62"/>
      <c r="F61" s="62">
        <v>0.2</v>
      </c>
    </row>
    <row r="62" spans="1:6" s="113" customFormat="1" ht="25.5" x14ac:dyDescent="0.2">
      <c r="A62" s="107">
        <f>+SUBTOTAL(103,$B$7:B62)</f>
        <v>43</v>
      </c>
      <c r="B62" s="107">
        <v>1</v>
      </c>
      <c r="C62" s="108" t="s">
        <v>552</v>
      </c>
      <c r="D62" s="396"/>
      <c r="E62" s="101"/>
      <c r="F62" s="101"/>
    </row>
    <row r="63" spans="1:6" s="72" customFormat="1" ht="25.5" x14ac:dyDescent="0.2">
      <c r="A63" s="67" t="s">
        <v>206</v>
      </c>
      <c r="B63" s="67"/>
      <c r="C63" s="68" t="s">
        <v>552</v>
      </c>
      <c r="D63" s="67" t="s">
        <v>59</v>
      </c>
      <c r="E63" s="62"/>
      <c r="F63" s="62">
        <v>0.2</v>
      </c>
    </row>
    <row r="64" spans="1:6" ht="25.5" x14ac:dyDescent="0.2">
      <c r="A64" s="107">
        <f>+SUBTOTAL(103,$B$7:B64)</f>
        <v>44</v>
      </c>
      <c r="B64" s="107">
        <v>1</v>
      </c>
      <c r="C64" s="108" t="s">
        <v>562</v>
      </c>
      <c r="D64" s="107"/>
      <c r="E64" s="109"/>
      <c r="F64" s="109"/>
    </row>
    <row r="65" spans="1:6" s="72" customFormat="1" ht="25.5" x14ac:dyDescent="0.2">
      <c r="A65" s="67" t="s">
        <v>206</v>
      </c>
      <c r="B65" s="67"/>
      <c r="C65" s="68" t="s">
        <v>562</v>
      </c>
      <c r="D65" s="67" t="s">
        <v>59</v>
      </c>
      <c r="E65" s="62"/>
      <c r="F65" s="62">
        <v>15</v>
      </c>
    </row>
    <row r="66" spans="1:6" ht="25.5" x14ac:dyDescent="0.2">
      <c r="A66" s="107">
        <f>+SUBTOTAL(103,$B$7:B66)</f>
        <v>45</v>
      </c>
      <c r="B66" s="107" t="s">
        <v>1083</v>
      </c>
      <c r="C66" s="108" t="s">
        <v>568</v>
      </c>
      <c r="D66" s="107"/>
      <c r="E66" s="109"/>
      <c r="F66" s="109"/>
    </row>
    <row r="67" spans="1:6" s="72" customFormat="1" ht="25.5" x14ac:dyDescent="0.2">
      <c r="A67" s="67" t="s">
        <v>206</v>
      </c>
      <c r="B67" s="67"/>
      <c r="C67" s="68" t="s">
        <v>187</v>
      </c>
      <c r="D67" s="67" t="s">
        <v>59</v>
      </c>
      <c r="E67" s="62"/>
      <c r="F67" s="62">
        <v>0.28999999999999998</v>
      </c>
    </row>
    <row r="68" spans="1:6" ht="25.5" x14ac:dyDescent="0.2">
      <c r="A68" s="107">
        <f>+SUBTOTAL(103,$B$7:B68)</f>
        <v>46</v>
      </c>
      <c r="B68" s="107" t="s">
        <v>1083</v>
      </c>
      <c r="C68" s="108" t="s">
        <v>91</v>
      </c>
      <c r="D68" s="107" t="s">
        <v>31</v>
      </c>
      <c r="E68" s="109"/>
      <c r="F68" s="109"/>
    </row>
    <row r="69" spans="1:6" s="72" customFormat="1" x14ac:dyDescent="0.2">
      <c r="A69" s="67" t="s">
        <v>206</v>
      </c>
      <c r="B69" s="67"/>
      <c r="C69" s="68" t="s">
        <v>98</v>
      </c>
      <c r="D69" s="67" t="s">
        <v>59</v>
      </c>
      <c r="E69" s="62"/>
      <c r="F69" s="62">
        <v>0.2</v>
      </c>
    </row>
    <row r="70" spans="1:6" x14ac:dyDescent="0.2">
      <c r="A70" s="107">
        <f>+SUBTOTAL(103,$B$7:B70)</f>
        <v>47</v>
      </c>
      <c r="B70" s="107">
        <v>1</v>
      </c>
      <c r="C70" s="108" t="s">
        <v>1039</v>
      </c>
      <c r="D70" s="107"/>
      <c r="E70" s="109"/>
      <c r="F70" s="109"/>
    </row>
    <row r="71" spans="1:6" s="72" customFormat="1" x14ac:dyDescent="0.2">
      <c r="A71" s="67" t="s">
        <v>206</v>
      </c>
      <c r="B71" s="67"/>
      <c r="C71" s="68" t="s">
        <v>578</v>
      </c>
      <c r="D71" s="67" t="s">
        <v>59</v>
      </c>
      <c r="E71" s="62"/>
      <c r="F71" s="62">
        <v>0.2</v>
      </c>
    </row>
    <row r="72" spans="1:6" s="113" customFormat="1" ht="25.5" x14ac:dyDescent="0.2">
      <c r="A72" s="107">
        <f>+SUBTOTAL(103,$B$7:B72)</f>
        <v>48</v>
      </c>
      <c r="B72" s="107">
        <v>1</v>
      </c>
      <c r="C72" s="108" t="s">
        <v>581</v>
      </c>
      <c r="D72" s="396"/>
      <c r="E72" s="101"/>
      <c r="F72" s="101"/>
    </row>
    <row r="73" spans="1:6" s="72" customFormat="1" ht="25.5" x14ac:dyDescent="0.2">
      <c r="A73" s="67" t="s">
        <v>206</v>
      </c>
      <c r="B73" s="67"/>
      <c r="C73" s="68" t="s">
        <v>581</v>
      </c>
      <c r="D73" s="67" t="s">
        <v>59</v>
      </c>
      <c r="E73" s="62"/>
      <c r="F73" s="62">
        <v>0.3</v>
      </c>
    </row>
    <row r="74" spans="1:6" ht="25.5" x14ac:dyDescent="0.2">
      <c r="A74" s="107">
        <f>+SUBTOTAL(103,$B$7:B74)</f>
        <v>49</v>
      </c>
      <c r="B74" s="107">
        <v>1</v>
      </c>
      <c r="C74" s="108" t="s">
        <v>584</v>
      </c>
      <c r="D74" s="107"/>
      <c r="E74" s="109"/>
      <c r="F74" s="109"/>
    </row>
    <row r="75" spans="1:6" s="72" customFormat="1" ht="25.5" x14ac:dyDescent="0.2">
      <c r="A75" s="67" t="s">
        <v>206</v>
      </c>
      <c r="B75" s="67"/>
      <c r="C75" s="68" t="s">
        <v>585</v>
      </c>
      <c r="D75" s="67" t="s">
        <v>59</v>
      </c>
      <c r="E75" s="62"/>
      <c r="F75" s="62">
        <v>50</v>
      </c>
    </row>
    <row r="76" spans="1:6" ht="25.5" x14ac:dyDescent="0.2">
      <c r="A76" s="107">
        <f>+SUBTOTAL(103,$B$7:B76)</f>
        <v>50</v>
      </c>
      <c r="B76" s="107" t="s">
        <v>1083</v>
      </c>
      <c r="C76" s="108" t="s">
        <v>586</v>
      </c>
      <c r="D76" s="107"/>
      <c r="E76" s="109"/>
      <c r="F76" s="109"/>
    </row>
    <row r="77" spans="1:6" s="72" customFormat="1" ht="25.5" x14ac:dyDescent="0.2">
      <c r="A77" s="67" t="s">
        <v>206</v>
      </c>
      <c r="B77" s="67"/>
      <c r="C77" s="68" t="s">
        <v>120</v>
      </c>
      <c r="D77" s="67" t="s">
        <v>59</v>
      </c>
      <c r="E77" s="62"/>
      <c r="F77" s="62">
        <v>35</v>
      </c>
    </row>
    <row r="78" spans="1:6" x14ac:dyDescent="0.2">
      <c r="A78" s="107">
        <f>+SUBTOTAL(103,$B$7:B78)</f>
        <v>51</v>
      </c>
      <c r="B78" s="107" t="s">
        <v>1083</v>
      </c>
      <c r="C78" s="108" t="s">
        <v>587</v>
      </c>
      <c r="D78" s="107"/>
      <c r="E78" s="109"/>
      <c r="F78" s="109"/>
    </row>
    <row r="79" spans="1:6" s="72" customFormat="1" ht="25.5" x14ac:dyDescent="0.2">
      <c r="A79" s="67" t="s">
        <v>206</v>
      </c>
      <c r="B79" s="67"/>
      <c r="C79" s="68" t="s">
        <v>122</v>
      </c>
      <c r="D79" s="67" t="s">
        <v>59</v>
      </c>
      <c r="E79" s="62"/>
      <c r="F79" s="62">
        <v>1</v>
      </c>
    </row>
    <row r="80" spans="1:6" ht="25.5" x14ac:dyDescent="0.2">
      <c r="A80" s="107">
        <f>+SUBTOTAL(103,$B$7:B80)</f>
        <v>52</v>
      </c>
      <c r="B80" s="107">
        <v>1</v>
      </c>
      <c r="C80" s="108" t="s">
        <v>123</v>
      </c>
      <c r="D80" s="107"/>
      <c r="E80" s="109"/>
      <c r="F80" s="109"/>
    </row>
    <row r="81" spans="1:6" s="71" customFormat="1" ht="25.5" x14ac:dyDescent="0.2">
      <c r="A81" s="67" t="s">
        <v>206</v>
      </c>
      <c r="B81" s="67"/>
      <c r="C81" s="81" t="s">
        <v>123</v>
      </c>
      <c r="D81" s="67" t="s">
        <v>59</v>
      </c>
      <c r="E81" s="62"/>
      <c r="F81" s="62">
        <v>19.36</v>
      </c>
    </row>
  </sheetData>
  <autoFilter ref="A4:F81"/>
  <mergeCells count="6">
    <mergeCell ref="A2:F2"/>
    <mergeCell ref="A4:A5"/>
    <mergeCell ref="C4:C5"/>
    <mergeCell ref="D4:D5"/>
    <mergeCell ref="E4:E5"/>
    <mergeCell ref="F4: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Zeros="0" workbookViewId="0">
      <pane ySplit="7" topLeftCell="A8" activePane="bottomLeft" state="frozen"/>
      <selection activeCell="L122" sqref="L121:L122"/>
      <selection pane="bottomLeft" activeCell="L122" sqref="L121:L122"/>
    </sheetView>
  </sheetViews>
  <sheetFormatPr defaultRowHeight="12.75" x14ac:dyDescent="0.2"/>
  <cols>
    <col min="1" max="1" width="4.42578125" customWidth="1"/>
    <col min="2" max="2" width="28" customWidth="1"/>
    <col min="3" max="3" width="6.5703125" customWidth="1"/>
    <col min="4" max="4" width="13.5703125" customWidth="1"/>
    <col min="5" max="5" width="10.85546875" customWidth="1"/>
    <col min="6" max="7" width="12" customWidth="1"/>
  </cols>
  <sheetData>
    <row r="1" spans="1:7" x14ac:dyDescent="0.2">
      <c r="A1" s="410" t="s">
        <v>1952</v>
      </c>
      <c r="B1" s="410"/>
      <c r="C1" s="331"/>
      <c r="D1" s="331"/>
      <c r="E1" s="332"/>
      <c r="F1" s="332"/>
      <c r="G1" s="332"/>
    </row>
    <row r="2" spans="1:7" ht="34.5" customHeight="1" x14ac:dyDescent="0.2">
      <c r="A2" s="411" t="s">
        <v>1953</v>
      </c>
      <c r="B2" s="411"/>
      <c r="C2" s="411"/>
      <c r="D2" s="411"/>
      <c r="E2" s="412"/>
      <c r="F2" s="412"/>
      <c r="G2" s="412"/>
    </row>
    <row r="3" spans="1:7" ht="2.25" customHeight="1" x14ac:dyDescent="0.2">
      <c r="A3" s="413"/>
      <c r="B3" s="414"/>
      <c r="C3" s="414"/>
      <c r="D3" s="414"/>
      <c r="E3" s="414"/>
      <c r="F3" s="414"/>
      <c r="G3" s="414"/>
    </row>
    <row r="4" spans="1:7" ht="15" customHeight="1" x14ac:dyDescent="0.2">
      <c r="A4" s="415" t="s">
        <v>0</v>
      </c>
      <c r="B4" s="415" t="s">
        <v>1103</v>
      </c>
      <c r="C4" s="415" t="s">
        <v>1635</v>
      </c>
      <c r="D4" s="416" t="s">
        <v>1954</v>
      </c>
      <c r="E4" s="416" t="s">
        <v>1955</v>
      </c>
      <c r="F4" s="416"/>
      <c r="G4" s="416"/>
    </row>
    <row r="5" spans="1:7" x14ac:dyDescent="0.2">
      <c r="A5" s="415"/>
      <c r="B5" s="415"/>
      <c r="C5" s="415"/>
      <c r="D5" s="416"/>
      <c r="E5" s="416" t="s">
        <v>44</v>
      </c>
      <c r="F5" s="416" t="s">
        <v>1956</v>
      </c>
      <c r="G5" s="416"/>
    </row>
    <row r="6" spans="1:7" ht="28.5" customHeight="1" x14ac:dyDescent="0.2">
      <c r="A6" s="415"/>
      <c r="B6" s="415"/>
      <c r="C6" s="415"/>
      <c r="D6" s="416"/>
      <c r="E6" s="416"/>
      <c r="F6" s="333" t="s">
        <v>1957</v>
      </c>
      <c r="G6" s="333" t="s">
        <v>1958</v>
      </c>
    </row>
    <row r="7" spans="1:7" ht="10.5" customHeight="1" x14ac:dyDescent="0.2">
      <c r="A7" s="334" t="s">
        <v>1639</v>
      </c>
      <c r="B7" s="335" t="s">
        <v>1640</v>
      </c>
      <c r="C7" s="335" t="s">
        <v>1641</v>
      </c>
      <c r="D7" s="336" t="s">
        <v>1755</v>
      </c>
      <c r="E7" s="336" t="s">
        <v>1643</v>
      </c>
      <c r="F7" s="336" t="s">
        <v>1959</v>
      </c>
      <c r="G7" s="336" t="s">
        <v>1960</v>
      </c>
    </row>
    <row r="8" spans="1:7" ht="12.95" customHeight="1" x14ac:dyDescent="0.2">
      <c r="A8" s="337"/>
      <c r="B8" s="338" t="s">
        <v>1858</v>
      </c>
      <c r="C8" s="339"/>
      <c r="D8" s="340">
        <v>23750.22</v>
      </c>
      <c r="E8" s="340">
        <v>23750.22</v>
      </c>
      <c r="F8" s="340">
        <v>0</v>
      </c>
      <c r="G8" s="340">
        <v>100</v>
      </c>
    </row>
    <row r="9" spans="1:7" ht="12.95" customHeight="1" x14ac:dyDescent="0.2">
      <c r="A9" s="341">
        <v>1</v>
      </c>
      <c r="B9" s="342" t="s">
        <v>1654</v>
      </c>
      <c r="C9" s="343" t="s">
        <v>1655</v>
      </c>
      <c r="D9" s="207">
        <v>14150.220000000001</v>
      </c>
      <c r="E9" s="207">
        <v>20076</v>
      </c>
      <c r="F9" s="207">
        <v>5925.7799999999988</v>
      </c>
      <c r="G9" s="344">
        <v>141.87765278561039</v>
      </c>
    </row>
    <row r="10" spans="1:7" ht="12.95" customHeight="1" x14ac:dyDescent="0.2">
      <c r="A10" s="345" t="s">
        <v>1656</v>
      </c>
      <c r="B10" s="346" t="s">
        <v>1657</v>
      </c>
      <c r="C10" s="347" t="s">
        <v>1</v>
      </c>
      <c r="D10" s="204">
        <v>6500.0000000000009</v>
      </c>
      <c r="E10" s="200">
        <v>11867.57</v>
      </c>
      <c r="F10" s="200">
        <v>5367.5699999999988</v>
      </c>
      <c r="G10" s="200">
        <v>182.57799999999997</v>
      </c>
    </row>
    <row r="11" spans="1:7" ht="12.95" customHeight="1" x14ac:dyDescent="0.2">
      <c r="A11" s="345"/>
      <c r="B11" s="348" t="s">
        <v>1658</v>
      </c>
      <c r="C11" s="349" t="s">
        <v>1110</v>
      </c>
      <c r="D11" s="204">
        <v>4500</v>
      </c>
      <c r="E11" s="200">
        <v>8063.8899999999994</v>
      </c>
      <c r="F11" s="200">
        <v>3563.8899999999994</v>
      </c>
      <c r="G11" s="201">
        <v>179.19755555555554</v>
      </c>
    </row>
    <row r="12" spans="1:7" ht="12.95" customHeight="1" x14ac:dyDescent="0.2">
      <c r="A12" s="345" t="s">
        <v>1659</v>
      </c>
      <c r="B12" s="350" t="s">
        <v>1584</v>
      </c>
      <c r="C12" s="351" t="s">
        <v>2</v>
      </c>
      <c r="D12" s="204">
        <v>1368.51</v>
      </c>
      <c r="E12" s="200">
        <v>2102.6800000000003</v>
      </c>
      <c r="F12" s="200">
        <v>734.1700000000003</v>
      </c>
      <c r="G12" s="200">
        <v>153.64739753454489</v>
      </c>
    </row>
    <row r="13" spans="1:7" ht="12.95" customHeight="1" x14ac:dyDescent="0.2">
      <c r="A13" s="345" t="s">
        <v>1660</v>
      </c>
      <c r="B13" s="346" t="s">
        <v>1588</v>
      </c>
      <c r="C13" s="347" t="s">
        <v>3</v>
      </c>
      <c r="D13" s="204">
        <v>3599.98</v>
      </c>
      <c r="E13" s="200">
        <v>4039.25</v>
      </c>
      <c r="F13" s="200">
        <v>439.27</v>
      </c>
      <c r="G13" s="200">
        <v>112.20201223340129</v>
      </c>
    </row>
    <row r="14" spans="1:7" ht="12.95" customHeight="1" x14ac:dyDescent="0.2">
      <c r="A14" s="345" t="s">
        <v>1661</v>
      </c>
      <c r="B14" s="346" t="s">
        <v>1662</v>
      </c>
      <c r="C14" s="347" t="s">
        <v>1663</v>
      </c>
      <c r="D14" s="204">
        <v>0</v>
      </c>
      <c r="E14" s="200">
        <v>0</v>
      </c>
      <c r="F14" s="200">
        <v>0</v>
      </c>
      <c r="G14" s="200">
        <v>0</v>
      </c>
    </row>
    <row r="15" spans="1:7" ht="12.95" customHeight="1" x14ac:dyDescent="0.2">
      <c r="A15" s="345" t="s">
        <v>1664</v>
      </c>
      <c r="B15" s="346" t="s">
        <v>1665</v>
      </c>
      <c r="C15" s="347" t="s">
        <v>1666</v>
      </c>
      <c r="D15" s="204">
        <v>0</v>
      </c>
      <c r="E15" s="200">
        <v>0</v>
      </c>
      <c r="F15" s="200">
        <v>0</v>
      </c>
      <c r="G15" s="200">
        <v>0</v>
      </c>
    </row>
    <row r="16" spans="1:7" ht="12.95" customHeight="1" x14ac:dyDescent="0.2">
      <c r="A16" s="345" t="s">
        <v>1667</v>
      </c>
      <c r="B16" s="346" t="s">
        <v>1668</v>
      </c>
      <c r="C16" s="347" t="s">
        <v>1669</v>
      </c>
      <c r="D16" s="204">
        <v>765.49</v>
      </c>
      <c r="E16" s="200">
        <v>770.49</v>
      </c>
      <c r="F16" s="200">
        <v>5</v>
      </c>
      <c r="G16" s="200">
        <v>100.65317639681773</v>
      </c>
    </row>
    <row r="17" spans="1:7" ht="12.95" customHeight="1" x14ac:dyDescent="0.2">
      <c r="A17" s="345"/>
      <c r="B17" s="352" t="s">
        <v>1670</v>
      </c>
      <c r="C17" s="353" t="s">
        <v>1671</v>
      </c>
      <c r="D17" s="204">
        <v>0</v>
      </c>
      <c r="E17" s="200">
        <v>0</v>
      </c>
      <c r="F17" s="200"/>
      <c r="G17" s="200"/>
    </row>
    <row r="18" spans="1:7" ht="12.95" customHeight="1" x14ac:dyDescent="0.2">
      <c r="A18" s="345" t="s">
        <v>1672</v>
      </c>
      <c r="B18" s="346" t="s">
        <v>1598</v>
      </c>
      <c r="C18" s="347" t="s">
        <v>4</v>
      </c>
      <c r="D18" s="204">
        <v>374.09000000000003</v>
      </c>
      <c r="E18" s="200">
        <v>245.3</v>
      </c>
      <c r="F18" s="200">
        <v>-128.79000000000002</v>
      </c>
      <c r="G18" s="200">
        <v>65.572455826138082</v>
      </c>
    </row>
    <row r="19" spans="1:7" ht="12.95" customHeight="1" x14ac:dyDescent="0.2">
      <c r="A19" s="345" t="s">
        <v>1673</v>
      </c>
      <c r="B19" s="346" t="s">
        <v>1674</v>
      </c>
      <c r="C19" s="347" t="s">
        <v>1675</v>
      </c>
      <c r="D19" s="204">
        <v>0</v>
      </c>
      <c r="E19" s="200">
        <v>0</v>
      </c>
      <c r="F19" s="200">
        <v>0</v>
      </c>
      <c r="G19" s="200">
        <v>0</v>
      </c>
    </row>
    <row r="20" spans="1:7" ht="12.95" customHeight="1" x14ac:dyDescent="0.2">
      <c r="A20" s="345" t="s">
        <v>1676</v>
      </c>
      <c r="B20" s="346" t="s">
        <v>1599</v>
      </c>
      <c r="C20" s="347" t="s">
        <v>5</v>
      </c>
      <c r="D20" s="204">
        <v>1542.15</v>
      </c>
      <c r="E20" s="200">
        <v>1050.71</v>
      </c>
      <c r="F20" s="200">
        <v>-491.44000000000005</v>
      </c>
      <c r="G20" s="200">
        <v>68.132801608144462</v>
      </c>
    </row>
    <row r="21" spans="1:7" ht="12.95" customHeight="1" x14ac:dyDescent="0.2">
      <c r="A21" s="341">
        <v>2</v>
      </c>
      <c r="B21" s="342" t="s">
        <v>1677</v>
      </c>
      <c r="C21" s="343" t="s">
        <v>1678</v>
      </c>
      <c r="D21" s="207">
        <v>9600</v>
      </c>
      <c r="E21" s="344">
        <v>3674.2200000000003</v>
      </c>
      <c r="F21" s="344">
        <v>-5925.78</v>
      </c>
      <c r="G21" s="344">
        <v>38.273125</v>
      </c>
    </row>
    <row r="22" spans="1:7" ht="12.95" customHeight="1" x14ac:dyDescent="0.2">
      <c r="A22" s="341"/>
      <c r="B22" s="352" t="s">
        <v>224</v>
      </c>
      <c r="C22" s="343"/>
      <c r="D22" s="204">
        <v>0</v>
      </c>
      <c r="E22" s="200">
        <v>0</v>
      </c>
      <c r="F22" s="344"/>
      <c r="G22" s="344"/>
    </row>
    <row r="23" spans="1:7" ht="12.95" customHeight="1" x14ac:dyDescent="0.2">
      <c r="A23" s="345" t="s">
        <v>1679</v>
      </c>
      <c r="B23" s="346" t="s">
        <v>1680</v>
      </c>
      <c r="C23" s="347" t="s">
        <v>6</v>
      </c>
      <c r="D23" s="204">
        <v>33.940000000000005</v>
      </c>
      <c r="E23" s="200">
        <v>15.48</v>
      </c>
      <c r="F23" s="200">
        <v>-18.460000000000004</v>
      </c>
      <c r="G23" s="200">
        <v>45.60989982321744</v>
      </c>
    </row>
    <row r="24" spans="1:7" ht="12.95" customHeight="1" x14ac:dyDescent="0.2">
      <c r="A24" s="345" t="s">
        <v>1681</v>
      </c>
      <c r="B24" s="346" t="s">
        <v>1682</v>
      </c>
      <c r="C24" s="347" t="s">
        <v>7</v>
      </c>
      <c r="D24" s="204">
        <v>9.9499999999999993</v>
      </c>
      <c r="E24" s="200">
        <v>6.82</v>
      </c>
      <c r="F24" s="200">
        <v>-3.129999999999999</v>
      </c>
      <c r="G24" s="200">
        <v>68.542713567839215</v>
      </c>
    </row>
    <row r="25" spans="1:7" ht="12.95" customHeight="1" x14ac:dyDescent="0.2">
      <c r="A25" s="345" t="s">
        <v>1683</v>
      </c>
      <c r="B25" s="346" t="s">
        <v>1684</v>
      </c>
      <c r="C25" s="347" t="s">
        <v>8</v>
      </c>
      <c r="D25" s="204">
        <v>2234.4399999999996</v>
      </c>
      <c r="E25" s="200">
        <v>108.11</v>
      </c>
      <c r="F25" s="200">
        <v>-2126.3299999999995</v>
      </c>
      <c r="G25" s="200">
        <v>4.8383487585256271</v>
      </c>
    </row>
    <row r="26" spans="1:7" ht="12.95" customHeight="1" x14ac:dyDescent="0.2">
      <c r="A26" s="345" t="s">
        <v>1685</v>
      </c>
      <c r="B26" s="346" t="s">
        <v>1686</v>
      </c>
      <c r="C26" s="347" t="s">
        <v>9</v>
      </c>
      <c r="D26" s="204">
        <v>57.67</v>
      </c>
      <c r="E26" s="200">
        <v>24.21</v>
      </c>
      <c r="F26" s="200">
        <v>-33.46</v>
      </c>
      <c r="G26" s="200">
        <v>41.980232356511181</v>
      </c>
    </row>
    <row r="27" spans="1:7" ht="12.95" customHeight="1" x14ac:dyDescent="0.2">
      <c r="A27" s="345" t="s">
        <v>1687</v>
      </c>
      <c r="B27" s="346" t="s">
        <v>1688</v>
      </c>
      <c r="C27" s="347" t="s">
        <v>10</v>
      </c>
      <c r="D27" s="204">
        <v>627.53000000000009</v>
      </c>
      <c r="E27" s="200">
        <v>52.970000000000006</v>
      </c>
      <c r="F27" s="200">
        <v>-574.56000000000006</v>
      </c>
      <c r="G27" s="200">
        <v>8.4410307076952495</v>
      </c>
    </row>
    <row r="28" spans="1:7" ht="12.95" customHeight="1" x14ac:dyDescent="0.2">
      <c r="A28" s="345" t="s">
        <v>1689</v>
      </c>
      <c r="B28" s="346" t="s">
        <v>1859</v>
      </c>
      <c r="C28" s="347" t="s">
        <v>11</v>
      </c>
      <c r="D28" s="204">
        <v>569.24000000000012</v>
      </c>
      <c r="E28" s="200">
        <v>177.76000000000002</v>
      </c>
      <c r="F28" s="200">
        <v>-391.48000000000013</v>
      </c>
      <c r="G28" s="200">
        <v>31.227601714566788</v>
      </c>
    </row>
    <row r="29" spans="1:7" ht="12.95" customHeight="1" x14ac:dyDescent="0.2">
      <c r="A29" s="345" t="s">
        <v>1691</v>
      </c>
      <c r="B29" s="346" t="s">
        <v>1758</v>
      </c>
      <c r="C29" s="347" t="s">
        <v>12</v>
      </c>
      <c r="D29" s="204">
        <v>248.22</v>
      </c>
      <c r="E29" s="200">
        <v>98.210000000000008</v>
      </c>
      <c r="F29" s="200">
        <v>-150.01</v>
      </c>
      <c r="G29" s="200">
        <v>39.565707839819517</v>
      </c>
    </row>
    <row r="30" spans="1:7" ht="12.95" customHeight="1" x14ac:dyDescent="0.2">
      <c r="A30" s="345" t="s">
        <v>1693</v>
      </c>
      <c r="B30" s="354" t="s">
        <v>1860</v>
      </c>
      <c r="C30" s="347" t="s">
        <v>1695</v>
      </c>
      <c r="D30" s="204">
        <v>13.629999999999999</v>
      </c>
      <c r="E30" s="200">
        <v>10.48</v>
      </c>
      <c r="F30" s="200">
        <v>-3.1499999999999986</v>
      </c>
      <c r="G30" s="200">
        <v>76.889214966984596</v>
      </c>
    </row>
    <row r="31" spans="1:7" ht="24" x14ac:dyDescent="0.2">
      <c r="A31" s="345" t="s">
        <v>1696</v>
      </c>
      <c r="B31" s="346" t="s">
        <v>1697</v>
      </c>
      <c r="C31" s="347" t="s">
        <v>1698</v>
      </c>
      <c r="D31" s="204">
        <v>3087.48</v>
      </c>
      <c r="E31" s="200">
        <v>1709.5700000000002</v>
      </c>
      <c r="F31" s="200">
        <v>-1377.9099999999999</v>
      </c>
      <c r="G31" s="200">
        <v>55.371046937955882</v>
      </c>
    </row>
    <row r="32" spans="1:7" x14ac:dyDescent="0.2">
      <c r="A32" s="345"/>
      <c r="B32" s="352" t="s">
        <v>224</v>
      </c>
      <c r="C32" s="347"/>
      <c r="D32" s="204">
        <v>0</v>
      </c>
      <c r="E32" s="200">
        <v>0</v>
      </c>
      <c r="F32" s="200"/>
      <c r="G32" s="200"/>
    </row>
    <row r="33" spans="1:7" ht="12.95" customHeight="1" x14ac:dyDescent="0.2">
      <c r="A33" s="355" t="s">
        <v>206</v>
      </c>
      <c r="B33" s="356" t="s">
        <v>216</v>
      </c>
      <c r="C33" s="357" t="s">
        <v>17</v>
      </c>
      <c r="D33" s="206">
        <v>1400.0000000000002</v>
      </c>
      <c r="E33" s="201">
        <v>743.76</v>
      </c>
      <c r="F33" s="201">
        <v>-656.24000000000024</v>
      </c>
      <c r="G33" s="201">
        <v>53.125714285714274</v>
      </c>
    </row>
    <row r="34" spans="1:7" ht="12.95" customHeight="1" x14ac:dyDescent="0.2">
      <c r="A34" s="355" t="s">
        <v>206</v>
      </c>
      <c r="B34" s="356" t="s">
        <v>443</v>
      </c>
      <c r="C34" s="357" t="s">
        <v>18</v>
      </c>
      <c r="D34" s="206">
        <v>806.79999999999984</v>
      </c>
      <c r="E34" s="201">
        <v>666.77</v>
      </c>
      <c r="F34" s="201">
        <v>-140.02999999999986</v>
      </c>
      <c r="G34" s="201">
        <v>82.643777887952425</v>
      </c>
    </row>
    <row r="35" spans="1:7" ht="12.95" customHeight="1" x14ac:dyDescent="0.2">
      <c r="A35" s="355" t="s">
        <v>206</v>
      </c>
      <c r="B35" s="356" t="s">
        <v>1699</v>
      </c>
      <c r="C35" s="357" t="s">
        <v>13</v>
      </c>
      <c r="D35" s="206">
        <v>55.320000000000007</v>
      </c>
      <c r="E35" s="201">
        <v>31.84</v>
      </c>
      <c r="F35" s="201">
        <v>-23.480000000000008</v>
      </c>
      <c r="G35" s="201">
        <v>57.556037599421536</v>
      </c>
    </row>
    <row r="36" spans="1:7" ht="12.95" customHeight="1" x14ac:dyDescent="0.2">
      <c r="A36" s="355" t="s">
        <v>206</v>
      </c>
      <c r="B36" s="356" t="s">
        <v>1700</v>
      </c>
      <c r="C36" s="357" t="s">
        <v>14</v>
      </c>
      <c r="D36" s="206">
        <v>6.4499999999999984</v>
      </c>
      <c r="E36" s="201">
        <v>4.0199999999999996</v>
      </c>
      <c r="F36" s="201">
        <v>-2.4299999999999988</v>
      </c>
      <c r="G36" s="201">
        <v>62.325581395348848</v>
      </c>
    </row>
    <row r="37" spans="1:7" ht="12.95" customHeight="1" x14ac:dyDescent="0.2">
      <c r="A37" s="355" t="s">
        <v>206</v>
      </c>
      <c r="B37" s="356" t="s">
        <v>1701</v>
      </c>
      <c r="C37" s="357" t="s">
        <v>15</v>
      </c>
      <c r="D37" s="206">
        <v>54.300000000000004</v>
      </c>
      <c r="E37" s="201">
        <v>29.23</v>
      </c>
      <c r="F37" s="201">
        <v>-25.070000000000004</v>
      </c>
      <c r="G37" s="201">
        <v>53.830570902394101</v>
      </c>
    </row>
    <row r="38" spans="1:7" ht="12.95" customHeight="1" x14ac:dyDescent="0.2">
      <c r="A38" s="355" t="s">
        <v>206</v>
      </c>
      <c r="B38" s="356" t="s">
        <v>1702</v>
      </c>
      <c r="C38" s="357" t="s">
        <v>16</v>
      </c>
      <c r="D38" s="206">
        <v>26.299999999999997</v>
      </c>
      <c r="E38" s="201">
        <v>3.7199999999999998</v>
      </c>
      <c r="F38" s="201">
        <v>-22.58</v>
      </c>
      <c r="G38" s="201">
        <v>14.14448669201521</v>
      </c>
    </row>
    <row r="39" spans="1:7" ht="12.95" customHeight="1" x14ac:dyDescent="0.2">
      <c r="A39" s="355" t="s">
        <v>206</v>
      </c>
      <c r="B39" s="356" t="s">
        <v>1703</v>
      </c>
      <c r="C39" s="357" t="s">
        <v>19</v>
      </c>
      <c r="D39" s="206">
        <v>512.62999999999988</v>
      </c>
      <c r="E39" s="201">
        <v>117.75999999999999</v>
      </c>
      <c r="F39" s="201">
        <v>-394.86999999999989</v>
      </c>
      <c r="G39" s="201">
        <v>22.971733999180699</v>
      </c>
    </row>
    <row r="40" spans="1:7" ht="12.95" customHeight="1" x14ac:dyDescent="0.2">
      <c r="A40" s="355" t="s">
        <v>206</v>
      </c>
      <c r="B40" s="356" t="s">
        <v>1759</v>
      </c>
      <c r="C40" s="357" t="s">
        <v>20</v>
      </c>
      <c r="D40" s="206">
        <v>5.330000000000001</v>
      </c>
      <c r="E40" s="201">
        <v>0.85000000000000009</v>
      </c>
      <c r="F40" s="201">
        <v>-4.4800000000000004</v>
      </c>
      <c r="G40" s="201">
        <v>15.947467166979362</v>
      </c>
    </row>
    <row r="41" spans="1:7" ht="12.95" customHeight="1" x14ac:dyDescent="0.2">
      <c r="A41" s="355" t="s">
        <v>206</v>
      </c>
      <c r="B41" s="358" t="s">
        <v>1705</v>
      </c>
      <c r="C41" s="359" t="s">
        <v>1706</v>
      </c>
      <c r="D41" s="206">
        <v>0</v>
      </c>
      <c r="E41" s="201">
        <v>0</v>
      </c>
      <c r="F41" s="201"/>
      <c r="G41" s="201"/>
    </row>
    <row r="42" spans="1:7" ht="12.95" customHeight="1" x14ac:dyDescent="0.2">
      <c r="A42" s="355" t="s">
        <v>206</v>
      </c>
      <c r="B42" s="356" t="s">
        <v>1707</v>
      </c>
      <c r="C42" s="357" t="s">
        <v>22</v>
      </c>
      <c r="D42" s="206">
        <v>47.150000000000006</v>
      </c>
      <c r="E42" s="201">
        <v>26.34</v>
      </c>
      <c r="F42" s="201">
        <v>-20.810000000000006</v>
      </c>
      <c r="G42" s="201">
        <v>55.864262990455984</v>
      </c>
    </row>
    <row r="43" spans="1:7" ht="12.95" customHeight="1" x14ac:dyDescent="0.2">
      <c r="A43" s="355" t="s">
        <v>206</v>
      </c>
      <c r="B43" s="356" t="s">
        <v>528</v>
      </c>
      <c r="C43" s="357" t="s">
        <v>23</v>
      </c>
      <c r="D43" s="206">
        <v>37.67</v>
      </c>
      <c r="E43" s="201">
        <v>7.4899999999999993</v>
      </c>
      <c r="F43" s="201">
        <v>-30.180000000000003</v>
      </c>
      <c r="G43" s="201">
        <v>19.883196177329438</v>
      </c>
    </row>
    <row r="44" spans="1:7" x14ac:dyDescent="0.2">
      <c r="A44" s="355" t="s">
        <v>206</v>
      </c>
      <c r="B44" s="360" t="s">
        <v>1708</v>
      </c>
      <c r="C44" s="357" t="s">
        <v>1111</v>
      </c>
      <c r="D44" s="206">
        <v>13.240000000000002</v>
      </c>
      <c r="E44" s="201">
        <v>8.49</v>
      </c>
      <c r="F44" s="201">
        <v>-4.7500000000000018</v>
      </c>
      <c r="G44" s="201">
        <v>64.123867069486394</v>
      </c>
    </row>
    <row r="45" spans="1:7" ht="22.7" customHeight="1" x14ac:dyDescent="0.2">
      <c r="A45" s="355" t="s">
        <v>206</v>
      </c>
      <c r="B45" s="360" t="s">
        <v>1709</v>
      </c>
      <c r="C45" s="357" t="s">
        <v>28</v>
      </c>
      <c r="D45" s="206">
        <v>93.04</v>
      </c>
      <c r="E45" s="201">
        <v>66.040000000000006</v>
      </c>
      <c r="F45" s="201">
        <v>-27</v>
      </c>
      <c r="G45" s="201">
        <v>70.980223559759253</v>
      </c>
    </row>
    <row r="46" spans="1:7" ht="12.95" customHeight="1" x14ac:dyDescent="0.2">
      <c r="A46" s="355" t="s">
        <v>206</v>
      </c>
      <c r="B46" s="356" t="s">
        <v>1710</v>
      </c>
      <c r="C46" s="357" t="s">
        <v>1711</v>
      </c>
      <c r="D46" s="206">
        <v>0</v>
      </c>
      <c r="E46" s="201">
        <v>0</v>
      </c>
      <c r="F46" s="201">
        <v>0</v>
      </c>
      <c r="G46" s="201">
        <v>0</v>
      </c>
    </row>
    <row r="47" spans="1:7" ht="12.95" customHeight="1" x14ac:dyDescent="0.2">
      <c r="A47" s="355" t="s">
        <v>206</v>
      </c>
      <c r="B47" s="356" t="s">
        <v>1712</v>
      </c>
      <c r="C47" s="357" t="s">
        <v>1713</v>
      </c>
      <c r="D47" s="206">
        <v>0</v>
      </c>
      <c r="E47" s="201">
        <v>0</v>
      </c>
      <c r="F47" s="201">
        <v>0</v>
      </c>
      <c r="G47" s="201">
        <v>0</v>
      </c>
    </row>
    <row r="48" spans="1:7" ht="12.95" customHeight="1" x14ac:dyDescent="0.2">
      <c r="A48" s="355" t="s">
        <v>206</v>
      </c>
      <c r="B48" s="356" t="s">
        <v>211</v>
      </c>
      <c r="C48" s="357" t="s">
        <v>21</v>
      </c>
      <c r="D48" s="206">
        <v>29.250000000000004</v>
      </c>
      <c r="E48" s="201">
        <v>3.26</v>
      </c>
      <c r="F48" s="201">
        <v>-25.990000000000002</v>
      </c>
      <c r="G48" s="201">
        <v>11.145299145299143</v>
      </c>
    </row>
    <row r="49" spans="1:7" ht="12.95" customHeight="1" x14ac:dyDescent="0.2">
      <c r="A49" s="345" t="s">
        <v>1714</v>
      </c>
      <c r="B49" s="346" t="s">
        <v>1715</v>
      </c>
      <c r="C49" s="347" t="s">
        <v>1716</v>
      </c>
      <c r="D49" s="204">
        <v>0</v>
      </c>
      <c r="E49" s="200">
        <v>0</v>
      </c>
      <c r="F49" s="200">
        <v>0</v>
      </c>
      <c r="G49" s="200">
        <v>0</v>
      </c>
    </row>
    <row r="50" spans="1:7" ht="12.95" customHeight="1" x14ac:dyDescent="0.2">
      <c r="A50" s="345" t="s">
        <v>1717</v>
      </c>
      <c r="B50" s="354" t="s">
        <v>1718</v>
      </c>
      <c r="C50" s="347" t="s">
        <v>29</v>
      </c>
      <c r="D50" s="204">
        <v>8.16</v>
      </c>
      <c r="E50" s="200">
        <v>4.6900000000000004</v>
      </c>
      <c r="F50" s="200">
        <v>-3.4699999999999998</v>
      </c>
      <c r="G50" s="200">
        <v>57.475490196078439</v>
      </c>
    </row>
    <row r="51" spans="1:7" ht="12.95" customHeight="1" x14ac:dyDescent="0.2">
      <c r="A51" s="345" t="s">
        <v>1719</v>
      </c>
      <c r="B51" s="354" t="s">
        <v>1861</v>
      </c>
      <c r="C51" s="347" t="s">
        <v>30</v>
      </c>
      <c r="D51" s="204">
        <v>23.84</v>
      </c>
      <c r="E51" s="200">
        <v>0.25</v>
      </c>
      <c r="F51" s="200">
        <v>-23.59</v>
      </c>
      <c r="G51" s="200">
        <v>1.0486577181208054</v>
      </c>
    </row>
    <row r="52" spans="1:7" ht="12.95" customHeight="1" x14ac:dyDescent="0.2">
      <c r="A52" s="345" t="s">
        <v>1721</v>
      </c>
      <c r="B52" s="346" t="s">
        <v>1722</v>
      </c>
      <c r="C52" s="347" t="s">
        <v>24</v>
      </c>
      <c r="D52" s="204">
        <v>1899.9999999999998</v>
      </c>
      <c r="E52" s="200">
        <v>889.62</v>
      </c>
      <c r="F52" s="200">
        <v>-1010.3799999999998</v>
      </c>
      <c r="G52" s="200">
        <v>46.822105263157901</v>
      </c>
    </row>
    <row r="53" spans="1:7" ht="12.95" customHeight="1" x14ac:dyDescent="0.2">
      <c r="A53" s="345" t="s">
        <v>1723</v>
      </c>
      <c r="B53" s="346" t="s">
        <v>1724</v>
      </c>
      <c r="C53" s="347" t="s">
        <v>25</v>
      </c>
      <c r="D53" s="204">
        <v>230</v>
      </c>
      <c r="E53" s="200">
        <v>100.04</v>
      </c>
      <c r="F53" s="200">
        <v>-129.95999999999998</v>
      </c>
      <c r="G53" s="200">
        <v>43.495652173913044</v>
      </c>
    </row>
    <row r="54" spans="1:7" ht="12.95" customHeight="1" x14ac:dyDescent="0.2">
      <c r="A54" s="345" t="s">
        <v>1725</v>
      </c>
      <c r="B54" s="346" t="s">
        <v>578</v>
      </c>
      <c r="C54" s="347" t="s">
        <v>26</v>
      </c>
      <c r="D54" s="204">
        <v>41.259999999999991</v>
      </c>
      <c r="E54" s="200">
        <v>18.189999999999994</v>
      </c>
      <c r="F54" s="200">
        <v>-23.069999999999997</v>
      </c>
      <c r="G54" s="200">
        <v>44.086282113427046</v>
      </c>
    </row>
    <row r="55" spans="1:7" ht="24" x14ac:dyDescent="0.2">
      <c r="A55" s="345" t="s">
        <v>1726</v>
      </c>
      <c r="B55" s="346" t="s">
        <v>1727</v>
      </c>
      <c r="C55" s="347" t="s">
        <v>27</v>
      </c>
      <c r="D55" s="204">
        <v>12.329999999999998</v>
      </c>
      <c r="E55" s="200">
        <v>3.37</v>
      </c>
      <c r="F55" s="200">
        <v>-8.9599999999999973</v>
      </c>
      <c r="G55" s="200">
        <v>27.331711273317115</v>
      </c>
    </row>
    <row r="56" spans="1:7" ht="12.95" customHeight="1" x14ac:dyDescent="0.2">
      <c r="A56" s="345" t="s">
        <v>1728</v>
      </c>
      <c r="B56" s="346" t="s">
        <v>1729</v>
      </c>
      <c r="C56" s="347" t="s">
        <v>1730</v>
      </c>
      <c r="D56" s="204">
        <v>0</v>
      </c>
      <c r="E56" s="200">
        <v>0</v>
      </c>
      <c r="F56" s="200">
        <v>0</v>
      </c>
      <c r="G56" s="200">
        <v>0</v>
      </c>
    </row>
    <row r="57" spans="1:7" ht="12.95" customHeight="1" x14ac:dyDescent="0.2">
      <c r="A57" s="345" t="s">
        <v>1731</v>
      </c>
      <c r="B57" s="354" t="s">
        <v>1732</v>
      </c>
      <c r="C57" s="347" t="s">
        <v>1733</v>
      </c>
      <c r="D57" s="204">
        <v>9.34</v>
      </c>
      <c r="E57" s="200">
        <v>4.84</v>
      </c>
      <c r="F57" s="200">
        <v>-4.5</v>
      </c>
      <c r="G57" s="200">
        <v>51.820128479657392</v>
      </c>
    </row>
    <row r="58" spans="1:7" ht="12.95" customHeight="1" x14ac:dyDescent="0.2">
      <c r="A58" s="345" t="s">
        <v>1734</v>
      </c>
      <c r="B58" s="354" t="s">
        <v>1735</v>
      </c>
      <c r="C58" s="347" t="s">
        <v>1736</v>
      </c>
      <c r="D58" s="204">
        <v>409.68000000000006</v>
      </c>
      <c r="E58" s="200">
        <v>448.32000000000005</v>
      </c>
      <c r="F58" s="200">
        <v>38.639999999999986</v>
      </c>
      <c r="G58" s="200">
        <v>109.43175161101347</v>
      </c>
    </row>
    <row r="59" spans="1:7" ht="12.95" customHeight="1" x14ac:dyDescent="0.2">
      <c r="A59" s="345" t="s">
        <v>1737</v>
      </c>
      <c r="B59" s="354" t="s">
        <v>1738</v>
      </c>
      <c r="C59" s="347" t="s">
        <v>1739</v>
      </c>
      <c r="D59" s="204">
        <v>0</v>
      </c>
      <c r="E59" s="200">
        <v>0</v>
      </c>
      <c r="F59" s="200">
        <v>0</v>
      </c>
      <c r="G59" s="200">
        <v>0</v>
      </c>
    </row>
    <row r="60" spans="1:7" ht="12.95" customHeight="1" x14ac:dyDescent="0.2">
      <c r="A60" s="345" t="s">
        <v>1740</v>
      </c>
      <c r="B60" s="354" t="s">
        <v>1741</v>
      </c>
      <c r="C60" s="345" t="s">
        <v>1112</v>
      </c>
      <c r="D60" s="204">
        <v>83.289999999999992</v>
      </c>
      <c r="E60" s="200">
        <v>1.29</v>
      </c>
      <c r="F60" s="361">
        <v>-81.999999999999986</v>
      </c>
      <c r="G60" s="361">
        <v>1.5488053787969747</v>
      </c>
    </row>
    <row r="61" spans="1:7" ht="12.95" customHeight="1" x14ac:dyDescent="0.2">
      <c r="A61" s="341">
        <v>3</v>
      </c>
      <c r="B61" s="342" t="s">
        <v>1742</v>
      </c>
      <c r="C61" s="341" t="s">
        <v>1743</v>
      </c>
      <c r="D61" s="204">
        <v>0</v>
      </c>
      <c r="E61" s="362"/>
      <c r="F61" s="362">
        <v>0</v>
      </c>
      <c r="G61" s="362">
        <v>0</v>
      </c>
    </row>
    <row r="62" spans="1:7" ht="12.95" customHeight="1" x14ac:dyDescent="0.2">
      <c r="A62" s="363">
        <v>4</v>
      </c>
      <c r="B62" s="364" t="s">
        <v>1765</v>
      </c>
      <c r="C62" s="363" t="s">
        <v>1749</v>
      </c>
      <c r="D62" s="207">
        <v>657.58999999999992</v>
      </c>
      <c r="E62" s="365">
        <v>657.58999999999992</v>
      </c>
      <c r="F62" s="365">
        <v>0</v>
      </c>
      <c r="G62" s="365">
        <v>100</v>
      </c>
    </row>
    <row r="63" spans="1:7" ht="8.25" customHeight="1" x14ac:dyDescent="0.2"/>
  </sheetData>
  <mergeCells count="10">
    <mergeCell ref="A1:B1"/>
    <mergeCell ref="A2:G2"/>
    <mergeCell ref="A3:G3"/>
    <mergeCell ref="A4:A6"/>
    <mergeCell ref="B4:B6"/>
    <mergeCell ref="C4:C6"/>
    <mergeCell ref="D4:D6"/>
    <mergeCell ref="E4:G4"/>
    <mergeCell ref="E5:E6"/>
    <mergeCell ref="F5:G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6"/>
  <sheetViews>
    <sheetView workbookViewId="0">
      <selection activeCell="E126" sqref="E126"/>
    </sheetView>
  </sheetViews>
  <sheetFormatPr defaultRowHeight="12.75" x14ac:dyDescent="0.2"/>
  <cols>
    <col min="1" max="1" width="5.85546875" style="93" customWidth="1"/>
    <col min="2" max="2" width="4.42578125" style="93" hidden="1" customWidth="1"/>
    <col min="3" max="3" width="34.5703125" style="93" customWidth="1"/>
    <col min="4" max="4" width="12.140625" style="96" customWidth="1"/>
    <col min="5" max="5" width="11" style="298" customWidth="1"/>
    <col min="6" max="6" width="16.28515625" style="298" customWidth="1"/>
    <col min="7" max="16384" width="9.140625" style="93"/>
  </cols>
  <sheetData>
    <row r="2" spans="1:6" ht="66.75" customHeight="1" x14ac:dyDescent="0.2">
      <c r="A2" s="424" t="s">
        <v>2122</v>
      </c>
      <c r="B2" s="424"/>
      <c r="C2" s="424"/>
      <c r="D2" s="424"/>
      <c r="E2" s="424"/>
      <c r="F2" s="424"/>
    </row>
    <row r="4" spans="1:6" ht="12.75" customHeight="1" x14ac:dyDescent="0.2">
      <c r="A4" s="417" t="s">
        <v>0</v>
      </c>
      <c r="B4" s="396"/>
      <c r="C4" s="417" t="s">
        <v>38</v>
      </c>
      <c r="D4" s="417" t="s">
        <v>43</v>
      </c>
      <c r="E4" s="450" t="s">
        <v>41</v>
      </c>
      <c r="F4" s="450" t="s">
        <v>40</v>
      </c>
    </row>
    <row r="5" spans="1:6" ht="38.25" customHeight="1" x14ac:dyDescent="0.2">
      <c r="A5" s="417"/>
      <c r="B5" s="396"/>
      <c r="C5" s="417"/>
      <c r="D5" s="417"/>
      <c r="E5" s="450"/>
      <c r="F5" s="450"/>
    </row>
    <row r="6" spans="1:6" ht="38.25" x14ac:dyDescent="0.2">
      <c r="A6" s="396" t="s">
        <v>195</v>
      </c>
      <c r="B6" s="396"/>
      <c r="C6" s="100" t="s">
        <v>1882</v>
      </c>
      <c r="D6" s="396"/>
      <c r="E6" s="101"/>
      <c r="F6" s="101"/>
    </row>
    <row r="7" spans="1:6" x14ac:dyDescent="0.2">
      <c r="A7" s="107">
        <f>+SUBTOTAL(103,$B$7:B7)</f>
        <v>1</v>
      </c>
      <c r="B7" s="107" t="s">
        <v>1083</v>
      </c>
      <c r="C7" s="108" t="s">
        <v>469</v>
      </c>
      <c r="D7" s="107" t="s">
        <v>62</v>
      </c>
      <c r="E7" s="109"/>
      <c r="F7" s="109"/>
    </row>
    <row r="8" spans="1:6" x14ac:dyDescent="0.2">
      <c r="A8" s="107">
        <f>+SUBTOTAL(103,$B$7:B8)</f>
        <v>2</v>
      </c>
      <c r="B8" s="107" t="s">
        <v>1083</v>
      </c>
      <c r="C8" s="108" t="s">
        <v>470</v>
      </c>
      <c r="D8" s="107" t="s">
        <v>62</v>
      </c>
      <c r="E8" s="109"/>
      <c r="F8" s="109"/>
    </row>
    <row r="9" spans="1:6" s="113" customFormat="1" x14ac:dyDescent="0.2">
      <c r="A9" s="396" t="s">
        <v>221</v>
      </c>
      <c r="B9" s="396"/>
      <c r="C9" s="100" t="s">
        <v>222</v>
      </c>
      <c r="D9" s="396"/>
      <c r="E9" s="101"/>
      <c r="F9" s="101"/>
    </row>
    <row r="10" spans="1:6" ht="25.5" x14ac:dyDescent="0.2">
      <c r="A10" s="107">
        <f>+SUBTOTAL(103,$B$7:B10)</f>
        <v>3</v>
      </c>
      <c r="B10" s="107">
        <v>1</v>
      </c>
      <c r="C10" s="108" t="s">
        <v>1015</v>
      </c>
      <c r="D10" s="107" t="s">
        <v>1016</v>
      </c>
      <c r="E10" s="109"/>
      <c r="F10" s="109">
        <v>1.83</v>
      </c>
    </row>
    <row r="11" spans="1:6" x14ac:dyDescent="0.2">
      <c r="A11" s="107">
        <f>+SUBTOTAL(103,$B$7:B11)</f>
        <v>4</v>
      </c>
      <c r="B11" s="107" t="s">
        <v>1083</v>
      </c>
      <c r="C11" s="108" t="s">
        <v>271</v>
      </c>
      <c r="D11" s="107" t="s">
        <v>62</v>
      </c>
      <c r="E11" s="109"/>
      <c r="F11" s="109">
        <v>0.4</v>
      </c>
    </row>
    <row r="12" spans="1:6" x14ac:dyDescent="0.2">
      <c r="A12" s="107">
        <f>+SUBTOTAL(103,$B$7:B12)</f>
        <v>5</v>
      </c>
      <c r="B12" s="107" t="s">
        <v>1083</v>
      </c>
      <c r="C12" s="108" t="s">
        <v>103</v>
      </c>
      <c r="D12" s="107" t="s">
        <v>62</v>
      </c>
      <c r="E12" s="109"/>
      <c r="F12" s="109">
        <v>0.52</v>
      </c>
    </row>
    <row r="13" spans="1:6" x14ac:dyDescent="0.2">
      <c r="A13" s="107">
        <f>+SUBTOTAL(103,$B$7:B13)</f>
        <v>6</v>
      </c>
      <c r="B13" s="107" t="s">
        <v>1083</v>
      </c>
      <c r="C13" s="108" t="s">
        <v>272</v>
      </c>
      <c r="D13" s="107" t="s">
        <v>62</v>
      </c>
      <c r="E13" s="109"/>
      <c r="F13" s="109">
        <v>1</v>
      </c>
    </row>
    <row r="14" spans="1:6" ht="25.5" x14ac:dyDescent="0.2">
      <c r="A14" s="107">
        <f>+SUBTOTAL(103,$B$7:B14)</f>
        <v>7</v>
      </c>
      <c r="B14" s="107">
        <v>1</v>
      </c>
      <c r="C14" s="108" t="s">
        <v>273</v>
      </c>
      <c r="D14" s="107"/>
      <c r="E14" s="109"/>
      <c r="F14" s="109"/>
    </row>
    <row r="15" spans="1:6" s="72" customFormat="1" ht="25.5" x14ac:dyDescent="0.2">
      <c r="A15" s="67" t="s">
        <v>206</v>
      </c>
      <c r="B15" s="67"/>
      <c r="C15" s="68" t="s">
        <v>273</v>
      </c>
      <c r="D15" s="67" t="s">
        <v>62</v>
      </c>
      <c r="E15" s="62"/>
      <c r="F15" s="62">
        <v>4</v>
      </c>
    </row>
    <row r="16" spans="1:6" x14ac:dyDescent="0.2">
      <c r="A16" s="107">
        <f>+SUBTOTAL(103,$B$7:B16)</f>
        <v>8</v>
      </c>
      <c r="B16" s="107" t="s">
        <v>1083</v>
      </c>
      <c r="C16" s="108" t="s">
        <v>186</v>
      </c>
      <c r="D16" s="107" t="s">
        <v>62</v>
      </c>
      <c r="E16" s="109"/>
      <c r="F16" s="109">
        <v>0.06</v>
      </c>
    </row>
    <row r="17" spans="1:6" ht="25.5" x14ac:dyDescent="0.2">
      <c r="A17" s="107">
        <f>+SUBTOTAL(103,$B$7:B17)</f>
        <v>9</v>
      </c>
      <c r="B17" s="107" t="s">
        <v>1083</v>
      </c>
      <c r="C17" s="108" t="s">
        <v>279</v>
      </c>
      <c r="D17" s="107" t="s">
        <v>62</v>
      </c>
      <c r="E17" s="109"/>
      <c r="F17" s="109">
        <v>0.65</v>
      </c>
    </row>
    <row r="18" spans="1:6" x14ac:dyDescent="0.2">
      <c r="A18" s="107">
        <f>+SUBTOTAL(103,$B$7:B18)</f>
        <v>10</v>
      </c>
      <c r="B18" s="107" t="s">
        <v>1083</v>
      </c>
      <c r="C18" s="108" t="s">
        <v>280</v>
      </c>
      <c r="D18" s="107" t="s">
        <v>62</v>
      </c>
      <c r="E18" s="109"/>
      <c r="F18" s="109">
        <v>1</v>
      </c>
    </row>
    <row r="19" spans="1:6" ht="25.5" x14ac:dyDescent="0.2">
      <c r="A19" s="107">
        <f>+SUBTOTAL(103,$B$7:B19)</f>
        <v>11</v>
      </c>
      <c r="B19" s="107">
        <v>2</v>
      </c>
      <c r="C19" s="108" t="s">
        <v>110</v>
      </c>
      <c r="D19" s="107"/>
      <c r="E19" s="109"/>
      <c r="F19" s="109"/>
    </row>
    <row r="20" spans="1:6" s="72" customFormat="1" ht="25.5" x14ac:dyDescent="0.2">
      <c r="A20" s="299" t="s">
        <v>206</v>
      </c>
      <c r="B20" s="67"/>
      <c r="C20" s="68" t="s">
        <v>282</v>
      </c>
      <c r="D20" s="67" t="s">
        <v>62</v>
      </c>
      <c r="E20" s="62"/>
      <c r="F20" s="62">
        <v>3.5</v>
      </c>
    </row>
    <row r="21" spans="1:6" ht="25.5" x14ac:dyDescent="0.2">
      <c r="A21" s="107">
        <f>+SUBTOTAL(103,$B$7:B21)</f>
        <v>12</v>
      </c>
      <c r="B21" s="107" t="s">
        <v>1083</v>
      </c>
      <c r="C21" s="108" t="s">
        <v>166</v>
      </c>
      <c r="D21" s="107" t="s">
        <v>1418</v>
      </c>
      <c r="E21" s="109"/>
      <c r="F21" s="109">
        <v>3.9</v>
      </c>
    </row>
    <row r="22" spans="1:6" x14ac:dyDescent="0.2">
      <c r="A22" s="107">
        <f>+SUBTOTAL(103,$B$7:B22)</f>
        <v>13</v>
      </c>
      <c r="B22" s="107" t="s">
        <v>1083</v>
      </c>
      <c r="C22" s="108" t="s">
        <v>408</v>
      </c>
      <c r="D22" s="107" t="s">
        <v>62</v>
      </c>
      <c r="E22" s="109"/>
      <c r="F22" s="109">
        <v>0.1</v>
      </c>
    </row>
    <row r="23" spans="1:6" x14ac:dyDescent="0.2">
      <c r="A23" s="107">
        <f>+SUBTOTAL(103,$B$7:B23)</f>
        <v>14</v>
      </c>
      <c r="B23" s="107" t="s">
        <v>1083</v>
      </c>
      <c r="C23" s="108" t="s">
        <v>409</v>
      </c>
      <c r="D23" s="107" t="s">
        <v>62</v>
      </c>
      <c r="E23" s="109"/>
      <c r="F23" s="109">
        <v>0.1</v>
      </c>
    </row>
    <row r="24" spans="1:6" x14ac:dyDescent="0.2">
      <c r="A24" s="107">
        <f>+SUBTOTAL(103,$B$7:B24)</f>
        <v>15</v>
      </c>
      <c r="B24" s="107" t="s">
        <v>1083</v>
      </c>
      <c r="C24" s="108" t="s">
        <v>410</v>
      </c>
      <c r="D24" s="107" t="s">
        <v>62</v>
      </c>
      <c r="E24" s="109"/>
      <c r="F24" s="109">
        <v>0.1</v>
      </c>
    </row>
    <row r="25" spans="1:6" ht="25.5" x14ac:dyDescent="0.2">
      <c r="A25" s="107">
        <f>+SUBTOTAL(103,$B$7:B25)</f>
        <v>16</v>
      </c>
      <c r="B25" s="107" t="s">
        <v>1083</v>
      </c>
      <c r="C25" s="108" t="s">
        <v>1865</v>
      </c>
      <c r="D25" s="107" t="s">
        <v>62</v>
      </c>
      <c r="E25" s="109"/>
      <c r="F25" s="109">
        <v>0.1</v>
      </c>
    </row>
    <row r="26" spans="1:6" x14ac:dyDescent="0.2">
      <c r="A26" s="107">
        <f>+SUBTOTAL(103,$B$7:B26)</f>
        <v>17</v>
      </c>
      <c r="B26" s="107" t="s">
        <v>1083</v>
      </c>
      <c r="C26" s="108" t="s">
        <v>411</v>
      </c>
      <c r="D26" s="107" t="s">
        <v>62</v>
      </c>
      <c r="E26" s="109"/>
      <c r="F26" s="109">
        <v>0.1</v>
      </c>
    </row>
    <row r="27" spans="1:6" x14ac:dyDescent="0.2">
      <c r="A27" s="107">
        <f>+SUBTOTAL(103,$B$7:B27)</f>
        <v>18</v>
      </c>
      <c r="B27" s="107" t="s">
        <v>1083</v>
      </c>
      <c r="C27" s="108" t="s">
        <v>412</v>
      </c>
      <c r="D27" s="107" t="s">
        <v>62</v>
      </c>
      <c r="E27" s="109"/>
      <c r="F27" s="109">
        <v>0.1</v>
      </c>
    </row>
    <row r="28" spans="1:6" x14ac:dyDescent="0.2">
      <c r="A28" s="107">
        <f>+SUBTOTAL(103,$B$7:B28)</f>
        <v>19</v>
      </c>
      <c r="B28" s="107" t="s">
        <v>1083</v>
      </c>
      <c r="C28" s="108" t="s">
        <v>413</v>
      </c>
      <c r="D28" s="107" t="s">
        <v>62</v>
      </c>
      <c r="E28" s="109"/>
      <c r="F28" s="109">
        <v>0.14000000000000001</v>
      </c>
    </row>
    <row r="29" spans="1:6" ht="25.5" x14ac:dyDescent="0.2">
      <c r="A29" s="107">
        <f>+SUBTOTAL(103,$B$7:B29)</f>
        <v>20</v>
      </c>
      <c r="B29" s="107" t="s">
        <v>1083</v>
      </c>
      <c r="C29" s="108" t="s">
        <v>68</v>
      </c>
      <c r="D29" s="107" t="s">
        <v>62</v>
      </c>
      <c r="E29" s="109"/>
      <c r="F29" s="109">
        <v>0.2</v>
      </c>
    </row>
    <row r="30" spans="1:6" x14ac:dyDescent="0.2">
      <c r="A30" s="107">
        <f>+SUBTOTAL(103,$B$7:B30)</f>
        <v>21</v>
      </c>
      <c r="B30" s="107" t="s">
        <v>1083</v>
      </c>
      <c r="C30" s="108" t="s">
        <v>69</v>
      </c>
      <c r="D30" s="107" t="s">
        <v>62</v>
      </c>
      <c r="E30" s="109"/>
      <c r="F30" s="109">
        <v>0.2</v>
      </c>
    </row>
    <row r="31" spans="1:6" ht="25.5" x14ac:dyDescent="0.2">
      <c r="A31" s="107">
        <f>+SUBTOTAL(103,$B$7:B31)</f>
        <v>22</v>
      </c>
      <c r="B31" s="107" t="s">
        <v>1083</v>
      </c>
      <c r="C31" s="108" t="s">
        <v>158</v>
      </c>
      <c r="D31" s="107" t="s">
        <v>62</v>
      </c>
      <c r="E31" s="109"/>
      <c r="F31" s="109">
        <v>0.2</v>
      </c>
    </row>
    <row r="32" spans="1:6" ht="25.5" x14ac:dyDescent="0.2">
      <c r="A32" s="107">
        <f>+SUBTOTAL(103,$B$7:B32)</f>
        <v>23</v>
      </c>
      <c r="B32" s="107" t="s">
        <v>1083</v>
      </c>
      <c r="C32" s="108" t="s">
        <v>414</v>
      </c>
      <c r="D32" s="107" t="s">
        <v>62</v>
      </c>
      <c r="E32" s="109"/>
      <c r="F32" s="109">
        <v>0.25</v>
      </c>
    </row>
    <row r="33" spans="1:6" ht="25.5" x14ac:dyDescent="0.2">
      <c r="A33" s="107">
        <f>+SUBTOTAL(103,$B$7:B33)</f>
        <v>24</v>
      </c>
      <c r="B33" s="107" t="s">
        <v>1083</v>
      </c>
      <c r="C33" s="108" t="s">
        <v>131</v>
      </c>
      <c r="D33" s="107" t="s">
        <v>62</v>
      </c>
      <c r="E33" s="109"/>
      <c r="F33" s="109">
        <v>0.27</v>
      </c>
    </row>
    <row r="34" spans="1:6" ht="38.25" x14ac:dyDescent="0.2">
      <c r="A34" s="107">
        <f>+SUBTOTAL(103,$B$7:B34)</f>
        <v>25</v>
      </c>
      <c r="B34" s="107" t="s">
        <v>1083</v>
      </c>
      <c r="C34" s="108" t="s">
        <v>415</v>
      </c>
      <c r="D34" s="107" t="s">
        <v>62</v>
      </c>
      <c r="E34" s="109"/>
      <c r="F34" s="109">
        <v>0.27</v>
      </c>
    </row>
    <row r="35" spans="1:6" ht="25.5" x14ac:dyDescent="0.2">
      <c r="A35" s="107">
        <f>+SUBTOTAL(103,$B$7:B35)</f>
        <v>26</v>
      </c>
      <c r="B35" s="107" t="s">
        <v>1083</v>
      </c>
      <c r="C35" s="108" t="s">
        <v>64</v>
      </c>
      <c r="D35" s="107" t="s">
        <v>62</v>
      </c>
      <c r="E35" s="109"/>
      <c r="F35" s="109">
        <v>0.28000000000000003</v>
      </c>
    </row>
    <row r="36" spans="1:6" ht="38.25" x14ac:dyDescent="0.2">
      <c r="A36" s="107">
        <f>+SUBTOTAL(103,$B$7:B36)</f>
        <v>27</v>
      </c>
      <c r="B36" s="107" t="s">
        <v>1083</v>
      </c>
      <c r="C36" s="108" t="s">
        <v>416</v>
      </c>
      <c r="D36" s="107" t="s">
        <v>62</v>
      </c>
      <c r="E36" s="109"/>
      <c r="F36" s="109">
        <v>0.3</v>
      </c>
    </row>
    <row r="37" spans="1:6" ht="25.5" x14ac:dyDescent="0.2">
      <c r="A37" s="107">
        <f>+SUBTOTAL(103,$B$7:B37)</f>
        <v>28</v>
      </c>
      <c r="B37" s="107" t="s">
        <v>1083</v>
      </c>
      <c r="C37" s="108" t="s">
        <v>417</v>
      </c>
      <c r="D37" s="107" t="s">
        <v>62</v>
      </c>
      <c r="E37" s="109"/>
      <c r="F37" s="109">
        <v>0.33</v>
      </c>
    </row>
    <row r="38" spans="1:6" ht="25.5" x14ac:dyDescent="0.2">
      <c r="A38" s="107">
        <f>+SUBTOTAL(103,$B$7:B38)</f>
        <v>29</v>
      </c>
      <c r="B38" s="107" t="s">
        <v>1083</v>
      </c>
      <c r="C38" s="108" t="s">
        <v>418</v>
      </c>
      <c r="D38" s="107" t="s">
        <v>62</v>
      </c>
      <c r="E38" s="109"/>
      <c r="F38" s="109">
        <v>0.34</v>
      </c>
    </row>
    <row r="39" spans="1:6" ht="25.5" x14ac:dyDescent="0.2">
      <c r="A39" s="107">
        <f>+SUBTOTAL(103,$B$7:B39)</f>
        <v>30</v>
      </c>
      <c r="B39" s="107" t="s">
        <v>1083</v>
      </c>
      <c r="C39" s="108" t="s">
        <v>419</v>
      </c>
      <c r="D39" s="107" t="s">
        <v>62</v>
      </c>
      <c r="E39" s="109"/>
      <c r="F39" s="109">
        <v>0.35</v>
      </c>
    </row>
    <row r="40" spans="1:6" ht="25.5" x14ac:dyDescent="0.2">
      <c r="A40" s="107">
        <f>+SUBTOTAL(103,$B$7:B40)</f>
        <v>31</v>
      </c>
      <c r="B40" s="107" t="s">
        <v>1083</v>
      </c>
      <c r="C40" s="108" t="s">
        <v>420</v>
      </c>
      <c r="D40" s="107" t="s">
        <v>62</v>
      </c>
      <c r="E40" s="109"/>
      <c r="F40" s="109">
        <v>0.35</v>
      </c>
    </row>
    <row r="41" spans="1:6" ht="25.5" x14ac:dyDescent="0.2">
      <c r="A41" s="107">
        <f>+SUBTOTAL(103,$B$7:B41)</f>
        <v>32</v>
      </c>
      <c r="B41" s="107" t="s">
        <v>1083</v>
      </c>
      <c r="C41" s="108" t="s">
        <v>421</v>
      </c>
      <c r="D41" s="107" t="s">
        <v>62</v>
      </c>
      <c r="E41" s="109"/>
      <c r="F41" s="109">
        <v>0.41</v>
      </c>
    </row>
    <row r="42" spans="1:6" ht="38.25" x14ac:dyDescent="0.2">
      <c r="A42" s="107">
        <f>+SUBTOTAL(103,$B$7:B42)</f>
        <v>33</v>
      </c>
      <c r="B42" s="107" t="s">
        <v>1083</v>
      </c>
      <c r="C42" s="108" t="s">
        <v>422</v>
      </c>
      <c r="D42" s="107" t="s">
        <v>62</v>
      </c>
      <c r="E42" s="109"/>
      <c r="F42" s="109">
        <v>0.45</v>
      </c>
    </row>
    <row r="43" spans="1:6" ht="25.5" x14ac:dyDescent="0.2">
      <c r="A43" s="107">
        <f>+SUBTOTAL(103,$B$7:B43)</f>
        <v>34</v>
      </c>
      <c r="B43" s="107" t="s">
        <v>1083</v>
      </c>
      <c r="C43" s="108" t="s">
        <v>423</v>
      </c>
      <c r="D43" s="107" t="s">
        <v>62</v>
      </c>
      <c r="E43" s="109"/>
      <c r="F43" s="109">
        <v>0.45</v>
      </c>
    </row>
    <row r="44" spans="1:6" ht="25.5" x14ac:dyDescent="0.2">
      <c r="A44" s="107">
        <f>+SUBTOTAL(103,$B$7:B44)</f>
        <v>35</v>
      </c>
      <c r="B44" s="107" t="s">
        <v>1083</v>
      </c>
      <c r="C44" s="108" t="s">
        <v>65</v>
      </c>
      <c r="D44" s="107" t="s">
        <v>62</v>
      </c>
      <c r="E44" s="109"/>
      <c r="F44" s="109">
        <v>0.48</v>
      </c>
    </row>
    <row r="45" spans="1:6" ht="25.5" x14ac:dyDescent="0.2">
      <c r="A45" s="107">
        <f>+SUBTOTAL(103,$B$7:B45)</f>
        <v>36</v>
      </c>
      <c r="B45" s="107" t="s">
        <v>1083</v>
      </c>
      <c r="C45" s="108" t="s">
        <v>424</v>
      </c>
      <c r="D45" s="107" t="s">
        <v>62</v>
      </c>
      <c r="E45" s="109"/>
      <c r="F45" s="109">
        <v>0.5</v>
      </c>
    </row>
    <row r="46" spans="1:6" x14ac:dyDescent="0.2">
      <c r="A46" s="107">
        <f>+SUBTOTAL(103,$B$7:B46)</f>
        <v>37</v>
      </c>
      <c r="B46" s="107" t="s">
        <v>1083</v>
      </c>
      <c r="C46" s="108" t="s">
        <v>67</v>
      </c>
      <c r="D46" s="107" t="s">
        <v>62</v>
      </c>
      <c r="E46" s="109"/>
      <c r="F46" s="109">
        <v>0.5</v>
      </c>
    </row>
    <row r="47" spans="1:6" ht="25.5" x14ac:dyDescent="0.2">
      <c r="A47" s="107">
        <f>+SUBTOTAL(103,$B$7:B47)</f>
        <v>38</v>
      </c>
      <c r="B47" s="107" t="s">
        <v>1083</v>
      </c>
      <c r="C47" s="108" t="s">
        <v>425</v>
      </c>
      <c r="D47" s="107" t="s">
        <v>62</v>
      </c>
      <c r="E47" s="109"/>
      <c r="F47" s="109">
        <v>0.5</v>
      </c>
    </row>
    <row r="48" spans="1:6" ht="25.5" x14ac:dyDescent="0.2">
      <c r="A48" s="107">
        <f>+SUBTOTAL(103,$B$7:B48)</f>
        <v>39</v>
      </c>
      <c r="B48" s="107" t="s">
        <v>1083</v>
      </c>
      <c r="C48" s="108" t="s">
        <v>63</v>
      </c>
      <c r="D48" s="107" t="s">
        <v>62</v>
      </c>
      <c r="E48" s="109"/>
      <c r="F48" s="109">
        <v>0.5</v>
      </c>
    </row>
    <row r="49" spans="1:6" ht="25.5" x14ac:dyDescent="0.2">
      <c r="A49" s="107">
        <f>+SUBTOTAL(103,$B$7:B49)</f>
        <v>40</v>
      </c>
      <c r="B49" s="107" t="s">
        <v>1083</v>
      </c>
      <c r="C49" s="108" t="s">
        <v>426</v>
      </c>
      <c r="D49" s="107" t="s">
        <v>62</v>
      </c>
      <c r="E49" s="109"/>
      <c r="F49" s="109">
        <v>0.57999999999999996</v>
      </c>
    </row>
    <row r="50" spans="1:6" ht="25.5" x14ac:dyDescent="0.2">
      <c r="A50" s="107">
        <f>+SUBTOTAL(103,$B$7:B50)</f>
        <v>41</v>
      </c>
      <c r="B50" s="107" t="s">
        <v>1083</v>
      </c>
      <c r="C50" s="108" t="s">
        <v>134</v>
      </c>
      <c r="D50" s="107" t="s">
        <v>62</v>
      </c>
      <c r="E50" s="109"/>
      <c r="F50" s="109">
        <v>0.7</v>
      </c>
    </row>
    <row r="51" spans="1:6" ht="25.5" x14ac:dyDescent="0.2">
      <c r="A51" s="107">
        <f>+SUBTOTAL(103,$B$7:B51)</f>
        <v>42</v>
      </c>
      <c r="B51" s="107" t="s">
        <v>1083</v>
      </c>
      <c r="C51" s="108" t="s">
        <v>66</v>
      </c>
      <c r="D51" s="107" t="s">
        <v>62</v>
      </c>
      <c r="E51" s="109"/>
      <c r="F51" s="109">
        <v>0.72</v>
      </c>
    </row>
    <row r="52" spans="1:6" x14ac:dyDescent="0.2">
      <c r="A52" s="107">
        <f>+SUBTOTAL(103,$B$7:B52)</f>
        <v>43</v>
      </c>
      <c r="B52" s="107" t="s">
        <v>1083</v>
      </c>
      <c r="C52" s="108" t="s">
        <v>168</v>
      </c>
      <c r="D52" s="107" t="s">
        <v>62</v>
      </c>
      <c r="E52" s="109"/>
      <c r="F52" s="109">
        <v>0.8</v>
      </c>
    </row>
    <row r="53" spans="1:6" ht="51" x14ac:dyDescent="0.2">
      <c r="A53" s="107">
        <f>+SUBTOTAL(103,$B$7:B53)</f>
        <v>44</v>
      </c>
      <c r="B53" s="107" t="s">
        <v>1083</v>
      </c>
      <c r="C53" s="108" t="s">
        <v>427</v>
      </c>
      <c r="D53" s="107" t="s">
        <v>62</v>
      </c>
      <c r="E53" s="109"/>
      <c r="F53" s="109">
        <v>0.9</v>
      </c>
    </row>
    <row r="54" spans="1:6" ht="38.25" x14ac:dyDescent="0.2">
      <c r="A54" s="107">
        <f>+SUBTOTAL(103,$B$7:B54)</f>
        <v>45</v>
      </c>
      <c r="B54" s="107" t="s">
        <v>1083</v>
      </c>
      <c r="C54" s="108" t="s">
        <v>428</v>
      </c>
      <c r="D54" s="107" t="s">
        <v>62</v>
      </c>
      <c r="E54" s="109"/>
      <c r="F54" s="109">
        <v>0.9</v>
      </c>
    </row>
    <row r="55" spans="1:6" ht="25.5" x14ac:dyDescent="0.2">
      <c r="A55" s="107">
        <f>+SUBTOTAL(103,$B$7:B55)</f>
        <v>46</v>
      </c>
      <c r="B55" s="107" t="s">
        <v>1083</v>
      </c>
      <c r="C55" s="108" t="s">
        <v>429</v>
      </c>
      <c r="D55" s="107" t="s">
        <v>62</v>
      </c>
      <c r="E55" s="109"/>
      <c r="F55" s="109">
        <v>0.95</v>
      </c>
    </row>
    <row r="56" spans="1:6" ht="38.25" x14ac:dyDescent="0.2">
      <c r="A56" s="107">
        <f>+SUBTOTAL(103,$B$7:B56)</f>
        <v>47</v>
      </c>
      <c r="B56" s="107" t="s">
        <v>1083</v>
      </c>
      <c r="C56" s="108" t="s">
        <v>159</v>
      </c>
      <c r="D56" s="107" t="s">
        <v>62</v>
      </c>
      <c r="E56" s="109"/>
      <c r="F56" s="109">
        <v>0.99</v>
      </c>
    </row>
    <row r="57" spans="1:6" ht="25.5" x14ac:dyDescent="0.2">
      <c r="A57" s="107">
        <f>+SUBTOTAL(103,$B$7:B57)</f>
        <v>48</v>
      </c>
      <c r="B57" s="107" t="s">
        <v>1083</v>
      </c>
      <c r="C57" s="108" t="s">
        <v>430</v>
      </c>
      <c r="D57" s="107" t="s">
        <v>62</v>
      </c>
      <c r="E57" s="109"/>
      <c r="F57" s="109">
        <v>0.99</v>
      </c>
    </row>
    <row r="58" spans="1:6" ht="38.25" x14ac:dyDescent="0.2">
      <c r="A58" s="107">
        <f>+SUBTOTAL(103,$B$7:B58)</f>
        <v>49</v>
      </c>
      <c r="B58" s="107" t="s">
        <v>1083</v>
      </c>
      <c r="C58" s="108" t="s">
        <v>431</v>
      </c>
      <c r="D58" s="107" t="s">
        <v>62</v>
      </c>
      <c r="E58" s="109"/>
      <c r="F58" s="109">
        <v>1.1499999999999999</v>
      </c>
    </row>
    <row r="59" spans="1:6" ht="25.5" x14ac:dyDescent="0.2">
      <c r="A59" s="107">
        <f>+SUBTOTAL(103,$B$7:B59)</f>
        <v>50</v>
      </c>
      <c r="B59" s="107" t="s">
        <v>1083</v>
      </c>
      <c r="C59" s="108" t="s">
        <v>432</v>
      </c>
      <c r="D59" s="107" t="s">
        <v>62</v>
      </c>
      <c r="E59" s="109"/>
      <c r="F59" s="109">
        <v>1.17</v>
      </c>
    </row>
    <row r="60" spans="1:6" ht="25.5" x14ac:dyDescent="0.2">
      <c r="A60" s="107">
        <f>+SUBTOTAL(103,$B$7:B60)</f>
        <v>51</v>
      </c>
      <c r="B60" s="107" t="s">
        <v>1083</v>
      </c>
      <c r="C60" s="108" t="s">
        <v>433</v>
      </c>
      <c r="D60" s="107" t="s">
        <v>62</v>
      </c>
      <c r="E60" s="109"/>
      <c r="F60" s="109">
        <v>1.2</v>
      </c>
    </row>
    <row r="61" spans="1:6" ht="25.5" x14ac:dyDescent="0.2">
      <c r="A61" s="107">
        <f>+SUBTOTAL(103,$B$7:B61)</f>
        <v>52</v>
      </c>
      <c r="B61" s="107" t="s">
        <v>1083</v>
      </c>
      <c r="C61" s="108" t="s">
        <v>434</v>
      </c>
      <c r="D61" s="107" t="s">
        <v>62</v>
      </c>
      <c r="E61" s="109"/>
      <c r="F61" s="109">
        <v>1.26</v>
      </c>
    </row>
    <row r="62" spans="1:6" ht="25.5" x14ac:dyDescent="0.2">
      <c r="A62" s="107">
        <f>+SUBTOTAL(103,$B$7:B62)</f>
        <v>53</v>
      </c>
      <c r="B62" s="107" t="s">
        <v>1083</v>
      </c>
      <c r="C62" s="108" t="s">
        <v>435</v>
      </c>
      <c r="D62" s="107" t="s">
        <v>62</v>
      </c>
      <c r="E62" s="109"/>
      <c r="F62" s="109">
        <v>1.47</v>
      </c>
    </row>
    <row r="63" spans="1:6" x14ac:dyDescent="0.2">
      <c r="A63" s="107">
        <f>+SUBTOTAL(103,$B$7:B63)</f>
        <v>54</v>
      </c>
      <c r="B63" s="107" t="s">
        <v>1083</v>
      </c>
      <c r="C63" s="108" t="s">
        <v>167</v>
      </c>
      <c r="D63" s="107" t="s">
        <v>62</v>
      </c>
      <c r="E63" s="109"/>
      <c r="F63" s="109">
        <v>1.62</v>
      </c>
    </row>
    <row r="64" spans="1:6" ht="25.5" x14ac:dyDescent="0.2">
      <c r="A64" s="107">
        <f>+SUBTOTAL(103,$B$7:B64)</f>
        <v>55</v>
      </c>
      <c r="B64" s="107" t="s">
        <v>1083</v>
      </c>
      <c r="C64" s="108" t="s">
        <v>436</v>
      </c>
      <c r="D64" s="107" t="s">
        <v>62</v>
      </c>
      <c r="E64" s="109"/>
      <c r="F64" s="109">
        <v>1.89</v>
      </c>
    </row>
    <row r="65" spans="1:6" ht="25.5" x14ac:dyDescent="0.2">
      <c r="A65" s="107">
        <f>+SUBTOTAL(103,$B$7:B65)</f>
        <v>56</v>
      </c>
      <c r="B65" s="107" t="s">
        <v>1083</v>
      </c>
      <c r="C65" s="108" t="s">
        <v>437</v>
      </c>
      <c r="D65" s="107" t="s">
        <v>62</v>
      </c>
      <c r="E65" s="109"/>
      <c r="F65" s="109">
        <v>2.25</v>
      </c>
    </row>
    <row r="66" spans="1:6" ht="25.5" x14ac:dyDescent="0.2">
      <c r="A66" s="107">
        <f>+SUBTOTAL(103,$B$7:B66)</f>
        <v>57</v>
      </c>
      <c r="B66" s="107" t="s">
        <v>1083</v>
      </c>
      <c r="C66" s="108" t="s">
        <v>438</v>
      </c>
      <c r="D66" s="107" t="s">
        <v>62</v>
      </c>
      <c r="E66" s="109"/>
      <c r="F66" s="109">
        <v>2.27</v>
      </c>
    </row>
    <row r="67" spans="1:6" ht="25.5" x14ac:dyDescent="0.2">
      <c r="A67" s="107">
        <f>+SUBTOTAL(103,$B$7:B67)</f>
        <v>58</v>
      </c>
      <c r="B67" s="107" t="s">
        <v>1083</v>
      </c>
      <c r="C67" s="108" t="s">
        <v>1867</v>
      </c>
      <c r="D67" s="107" t="s">
        <v>62</v>
      </c>
      <c r="E67" s="109"/>
      <c r="F67" s="109">
        <v>3.1</v>
      </c>
    </row>
    <row r="68" spans="1:6" ht="25.5" x14ac:dyDescent="0.2">
      <c r="A68" s="107">
        <f>+SUBTOTAL(103,$B$7:B68)</f>
        <v>59</v>
      </c>
      <c r="B68" s="107" t="s">
        <v>1083</v>
      </c>
      <c r="C68" s="108" t="s">
        <v>439</v>
      </c>
      <c r="D68" s="107" t="s">
        <v>62</v>
      </c>
      <c r="E68" s="109"/>
      <c r="F68" s="109">
        <v>5</v>
      </c>
    </row>
    <row r="69" spans="1:6" ht="25.5" x14ac:dyDescent="0.2">
      <c r="A69" s="107">
        <f>+SUBTOTAL(103,$B$7:B69)</f>
        <v>60</v>
      </c>
      <c r="B69" s="107" t="s">
        <v>1083</v>
      </c>
      <c r="C69" s="108" t="s">
        <v>169</v>
      </c>
      <c r="D69" s="107" t="s">
        <v>1433</v>
      </c>
      <c r="E69" s="109"/>
      <c r="F69" s="109">
        <v>1.5</v>
      </c>
    </row>
    <row r="70" spans="1:6" ht="25.5" x14ac:dyDescent="0.2">
      <c r="A70" s="107">
        <f>+SUBTOTAL(103,$B$7:B70)</f>
        <v>61</v>
      </c>
      <c r="B70" s="107">
        <v>1</v>
      </c>
      <c r="C70" s="108" t="s">
        <v>441</v>
      </c>
      <c r="D70" s="107"/>
      <c r="E70" s="109"/>
      <c r="F70" s="109"/>
    </row>
    <row r="71" spans="1:6" s="72" customFormat="1" ht="25.5" x14ac:dyDescent="0.2">
      <c r="A71" s="67" t="s">
        <v>206</v>
      </c>
      <c r="B71" s="67"/>
      <c r="C71" s="68" t="s">
        <v>441</v>
      </c>
      <c r="D71" s="67" t="s">
        <v>62</v>
      </c>
      <c r="E71" s="62"/>
      <c r="F71" s="62">
        <v>5</v>
      </c>
    </row>
    <row r="72" spans="1:6" ht="38.25" x14ac:dyDescent="0.2">
      <c r="A72" s="107">
        <f>+SUBTOTAL(103,$B$7:B72)</f>
        <v>62</v>
      </c>
      <c r="B72" s="107">
        <v>1</v>
      </c>
      <c r="C72" s="108" t="s">
        <v>124</v>
      </c>
      <c r="D72" s="107" t="s">
        <v>1024</v>
      </c>
      <c r="E72" s="109"/>
      <c r="F72" s="109">
        <v>8.3000000000000007</v>
      </c>
    </row>
    <row r="73" spans="1:6" x14ac:dyDescent="0.2">
      <c r="A73" s="107">
        <f>+SUBTOTAL(103,$B$7:B73)</f>
        <v>63</v>
      </c>
      <c r="B73" s="107" t="s">
        <v>1083</v>
      </c>
      <c r="C73" s="108" t="s">
        <v>454</v>
      </c>
      <c r="D73" s="107" t="s">
        <v>62</v>
      </c>
      <c r="E73" s="109"/>
      <c r="F73" s="109">
        <v>0.03</v>
      </c>
    </row>
    <row r="74" spans="1:6" x14ac:dyDescent="0.2">
      <c r="A74" s="107">
        <f>+SUBTOTAL(103,$B$7:B74)</f>
        <v>64</v>
      </c>
      <c r="B74" s="107" t="s">
        <v>1083</v>
      </c>
      <c r="C74" s="108" t="s">
        <v>455</v>
      </c>
      <c r="D74" s="107" t="s">
        <v>62</v>
      </c>
      <c r="E74" s="109"/>
      <c r="F74" s="109">
        <v>0.03</v>
      </c>
    </row>
    <row r="75" spans="1:6" x14ac:dyDescent="0.2">
      <c r="A75" s="107">
        <f>+SUBTOTAL(103,$B$7:B75)</f>
        <v>65</v>
      </c>
      <c r="B75" s="107" t="s">
        <v>1083</v>
      </c>
      <c r="C75" s="108" t="s">
        <v>456</v>
      </c>
      <c r="D75" s="107" t="s">
        <v>62</v>
      </c>
      <c r="E75" s="109"/>
      <c r="F75" s="109">
        <v>0.03</v>
      </c>
    </row>
    <row r="76" spans="1:6" x14ac:dyDescent="0.2">
      <c r="A76" s="107">
        <f>+SUBTOTAL(103,$B$7:B76)</f>
        <v>66</v>
      </c>
      <c r="B76" s="107" t="s">
        <v>1083</v>
      </c>
      <c r="C76" s="108" t="s">
        <v>457</v>
      </c>
      <c r="D76" s="107" t="s">
        <v>62</v>
      </c>
      <c r="E76" s="109"/>
      <c r="F76" s="109">
        <v>0.04</v>
      </c>
    </row>
    <row r="77" spans="1:6" ht="25.5" x14ac:dyDescent="0.2">
      <c r="A77" s="107">
        <f>+SUBTOTAL(103,$B$7:B77)</f>
        <v>67</v>
      </c>
      <c r="B77" s="107">
        <v>1</v>
      </c>
      <c r="C77" s="108" t="s">
        <v>472</v>
      </c>
      <c r="D77" s="107"/>
      <c r="E77" s="109"/>
      <c r="F77" s="109"/>
    </row>
    <row r="78" spans="1:6" s="72" customFormat="1" ht="25.5" x14ac:dyDescent="0.2">
      <c r="A78" s="67" t="s">
        <v>206</v>
      </c>
      <c r="B78" s="67"/>
      <c r="C78" s="68" t="s">
        <v>472</v>
      </c>
      <c r="D78" s="67" t="s">
        <v>62</v>
      </c>
      <c r="E78" s="62"/>
      <c r="F78" s="62">
        <v>3</v>
      </c>
    </row>
    <row r="79" spans="1:6" ht="25.5" x14ac:dyDescent="0.2">
      <c r="A79" s="107">
        <f>+SUBTOTAL(103,$B$7:B79)</f>
        <v>68</v>
      </c>
      <c r="B79" s="107" t="s">
        <v>1083</v>
      </c>
      <c r="C79" s="108" t="s">
        <v>475</v>
      </c>
      <c r="D79" s="107" t="s">
        <v>62</v>
      </c>
      <c r="E79" s="109">
        <v>1.42</v>
      </c>
      <c r="F79" s="109">
        <v>0.57999999999999996</v>
      </c>
    </row>
    <row r="80" spans="1:6" ht="25.5" x14ac:dyDescent="0.2">
      <c r="A80" s="107">
        <f>+SUBTOTAL(103,$B$7:B80)</f>
        <v>69</v>
      </c>
      <c r="B80" s="107">
        <v>1</v>
      </c>
      <c r="C80" s="108" t="s">
        <v>477</v>
      </c>
      <c r="D80" s="107"/>
      <c r="E80" s="109"/>
      <c r="F80" s="109"/>
    </row>
    <row r="81" spans="1:6" s="72" customFormat="1" ht="25.5" x14ac:dyDescent="0.2">
      <c r="A81" s="67" t="s">
        <v>206</v>
      </c>
      <c r="B81" s="67"/>
      <c r="C81" s="68" t="s">
        <v>477</v>
      </c>
      <c r="D81" s="67" t="s">
        <v>62</v>
      </c>
      <c r="E81" s="62"/>
      <c r="F81" s="62">
        <v>1.5</v>
      </c>
    </row>
    <row r="82" spans="1:6" ht="25.5" x14ac:dyDescent="0.2">
      <c r="A82" s="107">
        <f>+SUBTOTAL(103,$B$7:B82)</f>
        <v>70</v>
      </c>
      <c r="B82" s="107">
        <v>1</v>
      </c>
      <c r="C82" s="108" t="s">
        <v>2108</v>
      </c>
      <c r="D82" s="107"/>
      <c r="E82" s="109"/>
      <c r="F82" s="109"/>
    </row>
    <row r="83" spans="1:6" x14ac:dyDescent="0.2">
      <c r="A83" s="107">
        <f>+SUBTOTAL(103,$B$7:B83)</f>
        <v>71</v>
      </c>
      <c r="B83" s="107" t="s">
        <v>1083</v>
      </c>
      <c r="C83" s="108" t="s">
        <v>488</v>
      </c>
      <c r="D83" s="107" t="s">
        <v>62</v>
      </c>
      <c r="E83" s="109"/>
      <c r="F83" s="109">
        <v>0.22</v>
      </c>
    </row>
    <row r="84" spans="1:6" ht="38.25" x14ac:dyDescent="0.2">
      <c r="A84" s="107">
        <f>+SUBTOTAL(103,$B$7:B84)</f>
        <v>72</v>
      </c>
      <c r="B84" s="107" t="s">
        <v>1083</v>
      </c>
      <c r="C84" s="108" t="s">
        <v>1929</v>
      </c>
      <c r="D84" s="107" t="s">
        <v>62</v>
      </c>
      <c r="E84" s="109"/>
      <c r="F84" s="109">
        <v>0.21</v>
      </c>
    </row>
    <row r="85" spans="1:6" ht="25.5" x14ac:dyDescent="0.2">
      <c r="A85" s="107">
        <f>+SUBTOTAL(103,$B$7:B85)</f>
        <v>73</v>
      </c>
      <c r="B85" s="107">
        <v>1</v>
      </c>
      <c r="C85" s="108" t="s">
        <v>489</v>
      </c>
      <c r="D85" s="107"/>
      <c r="E85" s="109"/>
      <c r="F85" s="109"/>
    </row>
    <row r="86" spans="1:6" s="72" customFormat="1" ht="25.5" x14ac:dyDescent="0.2">
      <c r="A86" s="67" t="s">
        <v>206</v>
      </c>
      <c r="B86" s="67"/>
      <c r="C86" s="68" t="s">
        <v>489</v>
      </c>
      <c r="D86" s="67" t="s">
        <v>62</v>
      </c>
      <c r="E86" s="62"/>
      <c r="F86" s="62">
        <v>2.33</v>
      </c>
    </row>
    <row r="87" spans="1:6" ht="25.5" x14ac:dyDescent="0.2">
      <c r="A87" s="107">
        <f>+SUBTOTAL(103,$B$7:B87)</f>
        <v>74</v>
      </c>
      <c r="B87" s="107" t="s">
        <v>1083</v>
      </c>
      <c r="C87" s="108" t="s">
        <v>1934</v>
      </c>
      <c r="D87" s="107" t="s">
        <v>62</v>
      </c>
      <c r="E87" s="109"/>
      <c r="F87" s="109">
        <v>0.06</v>
      </c>
    </row>
    <row r="88" spans="1:6" x14ac:dyDescent="0.2">
      <c r="A88" s="107">
        <f>+SUBTOTAL(103,$B$7:B88)</f>
        <v>75</v>
      </c>
      <c r="B88" s="107">
        <v>1</v>
      </c>
      <c r="C88" s="108" t="s">
        <v>1862</v>
      </c>
      <c r="D88" s="107"/>
      <c r="E88" s="109"/>
      <c r="F88" s="109"/>
    </row>
    <row r="89" spans="1:6" s="72" customFormat="1" x14ac:dyDescent="0.2">
      <c r="A89" s="67" t="s">
        <v>206</v>
      </c>
      <c r="B89" s="67"/>
      <c r="C89" s="68" t="s">
        <v>500</v>
      </c>
      <c r="D89" s="67" t="s">
        <v>62</v>
      </c>
      <c r="E89" s="62"/>
      <c r="F89" s="62">
        <v>1</v>
      </c>
    </row>
    <row r="90" spans="1:6" ht="25.5" x14ac:dyDescent="0.2">
      <c r="A90" s="107">
        <f>+SUBTOTAL(103,$B$7:B90)</f>
        <v>76</v>
      </c>
      <c r="B90" s="107">
        <v>1</v>
      </c>
      <c r="C90" s="108" t="s">
        <v>520</v>
      </c>
      <c r="D90" s="107"/>
      <c r="E90" s="109"/>
      <c r="F90" s="109"/>
    </row>
    <row r="91" spans="1:6" s="72" customFormat="1" ht="25.5" x14ac:dyDescent="0.2">
      <c r="A91" s="67" t="s">
        <v>206</v>
      </c>
      <c r="B91" s="67"/>
      <c r="C91" s="68" t="s">
        <v>520</v>
      </c>
      <c r="D91" s="67" t="s">
        <v>62</v>
      </c>
      <c r="E91" s="62"/>
      <c r="F91" s="62">
        <v>1</v>
      </c>
    </row>
    <row r="92" spans="1:6" ht="25.5" x14ac:dyDescent="0.2">
      <c r="A92" s="107">
        <f>+SUBTOTAL(103,$B$7:B92)</f>
        <v>77</v>
      </c>
      <c r="B92" s="107">
        <v>1</v>
      </c>
      <c r="C92" s="108" t="s">
        <v>530</v>
      </c>
      <c r="D92" s="107"/>
      <c r="E92" s="109"/>
      <c r="F92" s="109"/>
    </row>
    <row r="93" spans="1:6" s="72" customFormat="1" ht="25.5" x14ac:dyDescent="0.2">
      <c r="A93" s="67" t="s">
        <v>206</v>
      </c>
      <c r="B93" s="67"/>
      <c r="C93" s="68" t="s">
        <v>530</v>
      </c>
      <c r="D93" s="67" t="s">
        <v>62</v>
      </c>
      <c r="E93" s="62"/>
      <c r="F93" s="62">
        <v>1</v>
      </c>
    </row>
    <row r="94" spans="1:6" x14ac:dyDescent="0.2">
      <c r="A94" s="107">
        <f>+SUBTOTAL(103,$B$7:B94)</f>
        <v>78</v>
      </c>
      <c r="B94" s="107" t="s">
        <v>1083</v>
      </c>
      <c r="C94" s="108" t="s">
        <v>540</v>
      </c>
      <c r="D94" s="107" t="s">
        <v>62</v>
      </c>
      <c r="E94" s="109"/>
      <c r="F94" s="109">
        <v>0.21</v>
      </c>
    </row>
    <row r="95" spans="1:6" x14ac:dyDescent="0.2">
      <c r="A95" s="107">
        <f>+SUBTOTAL(103,$B$7:B95)</f>
        <v>79</v>
      </c>
      <c r="B95" s="107" t="s">
        <v>1083</v>
      </c>
      <c r="C95" s="108" t="s">
        <v>1941</v>
      </c>
      <c r="D95" s="107"/>
      <c r="E95" s="109"/>
      <c r="F95" s="109"/>
    </row>
    <row r="96" spans="1:6" s="72" customFormat="1" x14ac:dyDescent="0.2">
      <c r="A96" s="67" t="s">
        <v>206</v>
      </c>
      <c r="B96" s="67"/>
      <c r="C96" s="68" t="s">
        <v>1941</v>
      </c>
      <c r="D96" s="67" t="s">
        <v>62</v>
      </c>
      <c r="E96" s="62"/>
      <c r="F96" s="62">
        <v>0.28999999999999998</v>
      </c>
    </row>
    <row r="97" spans="1:6" x14ac:dyDescent="0.2">
      <c r="A97" s="107">
        <f>+SUBTOTAL(103,$B$7:B97)</f>
        <v>80</v>
      </c>
      <c r="B97" s="107" t="s">
        <v>1083</v>
      </c>
      <c r="C97" s="108" t="s">
        <v>183</v>
      </c>
      <c r="D97" s="107" t="s">
        <v>62</v>
      </c>
      <c r="E97" s="109"/>
      <c r="F97" s="109">
        <v>0.04</v>
      </c>
    </row>
    <row r="98" spans="1:6" x14ac:dyDescent="0.2">
      <c r="A98" s="107">
        <f>+SUBTOTAL(103,$B$7:B98)</f>
        <v>81</v>
      </c>
      <c r="B98" s="107" t="s">
        <v>1083</v>
      </c>
      <c r="C98" s="108" t="s">
        <v>542</v>
      </c>
      <c r="D98" s="107" t="s">
        <v>62</v>
      </c>
      <c r="E98" s="109"/>
      <c r="F98" s="109">
        <v>0.06</v>
      </c>
    </row>
    <row r="99" spans="1:6" x14ac:dyDescent="0.2">
      <c r="A99" s="107">
        <f>+SUBTOTAL(103,$B$7:B99)</f>
        <v>82</v>
      </c>
      <c r="B99" s="107" t="s">
        <v>1083</v>
      </c>
      <c r="C99" s="108" t="s">
        <v>543</v>
      </c>
      <c r="D99" s="107" t="s">
        <v>62</v>
      </c>
      <c r="E99" s="109"/>
      <c r="F99" s="109">
        <v>0.1</v>
      </c>
    </row>
    <row r="100" spans="1:6" x14ac:dyDescent="0.2">
      <c r="A100" s="107">
        <f>+SUBTOTAL(103,$B$7:B100)</f>
        <v>83</v>
      </c>
      <c r="B100" s="107" t="s">
        <v>1083</v>
      </c>
      <c r="C100" s="108" t="s">
        <v>544</v>
      </c>
      <c r="D100" s="107" t="s">
        <v>62</v>
      </c>
      <c r="E100" s="109"/>
      <c r="F100" s="109">
        <v>7.0000000000000007E-2</v>
      </c>
    </row>
    <row r="101" spans="1:6" x14ac:dyDescent="0.2">
      <c r="A101" s="107">
        <f>+SUBTOTAL(103,$B$7:B101)</f>
        <v>84</v>
      </c>
      <c r="B101" s="107" t="s">
        <v>1083</v>
      </c>
      <c r="C101" s="108" t="s">
        <v>545</v>
      </c>
      <c r="D101" s="107" t="s">
        <v>62</v>
      </c>
      <c r="E101" s="109"/>
      <c r="F101" s="109">
        <v>0.22</v>
      </c>
    </row>
    <row r="102" spans="1:6" ht="25.5" x14ac:dyDescent="0.2">
      <c r="A102" s="107">
        <f>+SUBTOTAL(103,$B$7:B102)</f>
        <v>85</v>
      </c>
      <c r="B102" s="107" t="s">
        <v>1083</v>
      </c>
      <c r="C102" s="108" t="s">
        <v>550</v>
      </c>
      <c r="D102" s="107"/>
      <c r="E102" s="109"/>
      <c r="F102" s="109"/>
    </row>
    <row r="103" spans="1:6" s="72" customFormat="1" ht="25.5" x14ac:dyDescent="0.2">
      <c r="A103" s="67" t="s">
        <v>206</v>
      </c>
      <c r="B103" s="67"/>
      <c r="C103" s="68" t="s">
        <v>550</v>
      </c>
      <c r="D103" s="67" t="s">
        <v>62</v>
      </c>
      <c r="E103" s="62"/>
      <c r="F103" s="62">
        <v>0.2</v>
      </c>
    </row>
    <row r="104" spans="1:6" s="113" customFormat="1" ht="25.5" x14ac:dyDescent="0.2">
      <c r="A104" s="107">
        <f>+SUBTOTAL(103,$B$7:B104)</f>
        <v>86</v>
      </c>
      <c r="B104" s="107">
        <v>1</v>
      </c>
      <c r="C104" s="108" t="s">
        <v>552</v>
      </c>
      <c r="D104" s="396"/>
      <c r="E104" s="101"/>
      <c r="F104" s="101"/>
    </row>
    <row r="105" spans="1:6" s="72" customFormat="1" ht="25.5" x14ac:dyDescent="0.2">
      <c r="A105" s="67" t="s">
        <v>206</v>
      </c>
      <c r="B105" s="67"/>
      <c r="C105" s="68" t="s">
        <v>552</v>
      </c>
      <c r="D105" s="67" t="s">
        <v>62</v>
      </c>
      <c r="E105" s="62"/>
      <c r="F105" s="62">
        <v>0.2</v>
      </c>
    </row>
    <row r="106" spans="1:6" ht="25.5" x14ac:dyDescent="0.2">
      <c r="A106" s="107">
        <f>+SUBTOTAL(103,$B$7:B106)</f>
        <v>87</v>
      </c>
      <c r="B106" s="107">
        <v>1</v>
      </c>
      <c r="C106" s="108" t="s">
        <v>562</v>
      </c>
      <c r="D106" s="107"/>
      <c r="E106" s="109"/>
      <c r="F106" s="109"/>
    </row>
    <row r="107" spans="1:6" s="72" customFormat="1" ht="25.5" x14ac:dyDescent="0.2">
      <c r="A107" s="67" t="s">
        <v>206</v>
      </c>
      <c r="B107" s="67"/>
      <c r="C107" s="68" t="s">
        <v>562</v>
      </c>
      <c r="D107" s="67" t="s">
        <v>62</v>
      </c>
      <c r="E107" s="62"/>
      <c r="F107" s="62">
        <v>15</v>
      </c>
    </row>
    <row r="108" spans="1:6" x14ac:dyDescent="0.2">
      <c r="A108" s="107">
        <f>+SUBTOTAL(103,$B$7:B108)</f>
        <v>88</v>
      </c>
      <c r="B108" s="107" t="s">
        <v>1083</v>
      </c>
      <c r="C108" s="108" t="s">
        <v>569</v>
      </c>
      <c r="D108" s="107"/>
      <c r="E108" s="109"/>
      <c r="F108" s="109"/>
    </row>
    <row r="109" spans="1:6" s="72" customFormat="1" ht="25.5" x14ac:dyDescent="0.2">
      <c r="A109" s="67" t="s">
        <v>206</v>
      </c>
      <c r="B109" s="67"/>
      <c r="C109" s="68" t="s">
        <v>188</v>
      </c>
      <c r="D109" s="67" t="s">
        <v>62</v>
      </c>
      <c r="E109" s="62"/>
      <c r="F109" s="62">
        <v>0.35</v>
      </c>
    </row>
    <row r="110" spans="1:6" s="72" customFormat="1" ht="25.5" x14ac:dyDescent="0.2">
      <c r="A110" s="67" t="s">
        <v>206</v>
      </c>
      <c r="B110" s="67"/>
      <c r="C110" s="68" t="s">
        <v>191</v>
      </c>
      <c r="D110" s="67" t="s">
        <v>62</v>
      </c>
      <c r="E110" s="62"/>
      <c r="F110" s="62">
        <v>0.21</v>
      </c>
    </row>
    <row r="111" spans="1:6" s="72" customFormat="1" ht="25.5" x14ac:dyDescent="0.2">
      <c r="A111" s="67" t="s">
        <v>206</v>
      </c>
      <c r="B111" s="67"/>
      <c r="C111" s="68" t="s">
        <v>191</v>
      </c>
      <c r="D111" s="67" t="s">
        <v>62</v>
      </c>
      <c r="E111" s="62"/>
      <c r="F111" s="62">
        <v>0.06</v>
      </c>
    </row>
    <row r="112" spans="1:6" x14ac:dyDescent="0.2">
      <c r="A112" s="107">
        <f>+SUBTOTAL(103,$B$7:B112)</f>
        <v>89</v>
      </c>
      <c r="B112" s="107" t="s">
        <v>1083</v>
      </c>
      <c r="C112" s="108" t="s">
        <v>1948</v>
      </c>
      <c r="D112" s="107" t="s">
        <v>62</v>
      </c>
      <c r="E112" s="109"/>
      <c r="F112" s="109">
        <v>0.04</v>
      </c>
    </row>
    <row r="113" spans="1:6" ht="25.5" x14ac:dyDescent="0.2">
      <c r="A113" s="107">
        <f>+SUBTOTAL(103,$B$7:B113)</f>
        <v>90</v>
      </c>
      <c r="B113" s="107" t="s">
        <v>1083</v>
      </c>
      <c r="C113" s="108" t="s">
        <v>91</v>
      </c>
      <c r="D113" s="107" t="s">
        <v>31</v>
      </c>
      <c r="E113" s="109"/>
      <c r="F113" s="109"/>
    </row>
    <row r="114" spans="1:6" s="72" customFormat="1" x14ac:dyDescent="0.2">
      <c r="A114" s="67" t="s">
        <v>206</v>
      </c>
      <c r="B114" s="67"/>
      <c r="C114" s="68" t="s">
        <v>99</v>
      </c>
      <c r="D114" s="67" t="s">
        <v>62</v>
      </c>
      <c r="E114" s="62"/>
      <c r="F114" s="62">
        <v>0.4</v>
      </c>
    </row>
    <row r="115" spans="1:6" x14ac:dyDescent="0.2">
      <c r="A115" s="107">
        <f>+SUBTOTAL(103,$B$7:B115)</f>
        <v>91</v>
      </c>
      <c r="B115" s="107">
        <v>1</v>
      </c>
      <c r="C115" s="108" t="s">
        <v>1039</v>
      </c>
      <c r="D115" s="107"/>
      <c r="E115" s="109"/>
      <c r="F115" s="109"/>
    </row>
    <row r="116" spans="1:6" s="72" customFormat="1" x14ac:dyDescent="0.2">
      <c r="A116" s="67" t="s">
        <v>206</v>
      </c>
      <c r="B116" s="67"/>
      <c r="C116" s="68" t="s">
        <v>578</v>
      </c>
      <c r="D116" s="67" t="s">
        <v>62</v>
      </c>
      <c r="E116" s="62"/>
      <c r="F116" s="62">
        <v>0.2</v>
      </c>
    </row>
    <row r="117" spans="1:6" s="113" customFormat="1" ht="25.5" x14ac:dyDescent="0.2">
      <c r="A117" s="107">
        <f>+SUBTOTAL(103,$B$7:B117)</f>
        <v>92</v>
      </c>
      <c r="B117" s="107">
        <v>1</v>
      </c>
      <c r="C117" s="108" t="s">
        <v>581</v>
      </c>
      <c r="D117" s="396"/>
      <c r="E117" s="101"/>
      <c r="F117" s="101"/>
    </row>
    <row r="118" spans="1:6" s="72" customFormat="1" ht="25.5" x14ac:dyDescent="0.2">
      <c r="A118" s="67" t="s">
        <v>206</v>
      </c>
      <c r="B118" s="67"/>
      <c r="C118" s="68" t="s">
        <v>581</v>
      </c>
      <c r="D118" s="67" t="s">
        <v>62</v>
      </c>
      <c r="E118" s="62"/>
      <c r="F118" s="62">
        <v>0.3</v>
      </c>
    </row>
    <row r="119" spans="1:6" ht="25.5" x14ac:dyDescent="0.2">
      <c r="A119" s="107">
        <f>+SUBTOTAL(103,$B$7:B119)</f>
        <v>93</v>
      </c>
      <c r="B119" s="107">
        <v>1</v>
      </c>
      <c r="C119" s="108" t="s">
        <v>584</v>
      </c>
      <c r="D119" s="107"/>
      <c r="E119" s="109"/>
      <c r="F119" s="109"/>
    </row>
    <row r="120" spans="1:6" s="72" customFormat="1" ht="25.5" x14ac:dyDescent="0.2">
      <c r="A120" s="67" t="s">
        <v>206</v>
      </c>
      <c r="B120" s="67"/>
      <c r="C120" s="68" t="s">
        <v>585</v>
      </c>
      <c r="D120" s="67" t="s">
        <v>62</v>
      </c>
      <c r="E120" s="62"/>
      <c r="F120" s="62">
        <v>50</v>
      </c>
    </row>
    <row r="121" spans="1:6" ht="25.5" x14ac:dyDescent="0.2">
      <c r="A121" s="107">
        <f>+SUBTOTAL(103,$B$7:B121)</f>
        <v>94</v>
      </c>
      <c r="B121" s="107" t="s">
        <v>1083</v>
      </c>
      <c r="C121" s="108" t="s">
        <v>586</v>
      </c>
      <c r="D121" s="107"/>
      <c r="E121" s="109"/>
      <c r="F121" s="109"/>
    </row>
    <row r="122" spans="1:6" s="72" customFormat="1" ht="25.5" x14ac:dyDescent="0.2">
      <c r="A122" s="67" t="s">
        <v>206</v>
      </c>
      <c r="B122" s="67"/>
      <c r="C122" s="68" t="s">
        <v>120</v>
      </c>
      <c r="D122" s="67" t="s">
        <v>62</v>
      </c>
      <c r="E122" s="62"/>
      <c r="F122" s="62">
        <v>86</v>
      </c>
    </row>
    <row r="123" spans="1:6" x14ac:dyDescent="0.2">
      <c r="A123" s="107">
        <f>+SUBTOTAL(103,$B$7:B123)</f>
        <v>95</v>
      </c>
      <c r="B123" s="107" t="s">
        <v>1083</v>
      </c>
      <c r="C123" s="108" t="s">
        <v>587</v>
      </c>
      <c r="D123" s="107"/>
      <c r="E123" s="109"/>
      <c r="F123" s="109"/>
    </row>
    <row r="124" spans="1:6" s="72" customFormat="1" ht="25.5" x14ac:dyDescent="0.2">
      <c r="A124" s="67" t="s">
        <v>206</v>
      </c>
      <c r="B124" s="67"/>
      <c r="C124" s="68" t="s">
        <v>122</v>
      </c>
      <c r="D124" s="67" t="s">
        <v>62</v>
      </c>
      <c r="E124" s="62"/>
      <c r="F124" s="62">
        <v>1</v>
      </c>
    </row>
    <row r="125" spans="1:6" ht="25.5" x14ac:dyDescent="0.2">
      <c r="A125" s="107">
        <f>+SUBTOTAL(103,$B$7:B125)</f>
        <v>96</v>
      </c>
      <c r="B125" s="107">
        <v>1</v>
      </c>
      <c r="C125" s="108" t="s">
        <v>123</v>
      </c>
      <c r="D125" s="107"/>
      <c r="E125" s="109"/>
      <c r="F125" s="109"/>
    </row>
    <row r="126" spans="1:6" s="71" customFormat="1" ht="25.5" x14ac:dyDescent="0.2">
      <c r="A126" s="67" t="s">
        <v>206</v>
      </c>
      <c r="B126" s="67"/>
      <c r="C126" s="81" t="s">
        <v>123</v>
      </c>
      <c r="D126" s="67" t="s">
        <v>62</v>
      </c>
      <c r="E126" s="62"/>
      <c r="F126" s="62">
        <v>25</v>
      </c>
    </row>
  </sheetData>
  <autoFilter ref="A4:F126"/>
  <mergeCells count="6">
    <mergeCell ref="A2:F2"/>
    <mergeCell ref="A4:A5"/>
    <mergeCell ref="C4:C5"/>
    <mergeCell ref="D4:D5"/>
    <mergeCell ref="E4:E5"/>
    <mergeCell ref="F4:F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7"/>
  <sheetViews>
    <sheetView workbookViewId="0">
      <selection activeCell="K5" sqref="K5"/>
    </sheetView>
  </sheetViews>
  <sheetFormatPr defaultRowHeight="12.75" x14ac:dyDescent="0.2"/>
  <cols>
    <col min="1" max="1" width="5.85546875" style="93" customWidth="1"/>
    <col min="2" max="2" width="4.42578125" style="93" hidden="1" customWidth="1"/>
    <col min="3" max="3" width="34.5703125" style="93" customWidth="1"/>
    <col min="4" max="4" width="12.140625" style="96" customWidth="1"/>
    <col min="5" max="5" width="11" style="298" customWidth="1"/>
    <col min="6" max="6" width="16.28515625" style="298" customWidth="1"/>
    <col min="7" max="16384" width="9.140625" style="93"/>
  </cols>
  <sheetData>
    <row r="2" spans="1:6" ht="66.75" customHeight="1" x14ac:dyDescent="0.2">
      <c r="A2" s="424" t="s">
        <v>2123</v>
      </c>
      <c r="B2" s="424"/>
      <c r="C2" s="424"/>
      <c r="D2" s="424"/>
      <c r="E2" s="424"/>
      <c r="F2" s="424"/>
    </row>
    <row r="4" spans="1:6" ht="12.75" customHeight="1" x14ac:dyDescent="0.2">
      <c r="A4" s="417" t="s">
        <v>0</v>
      </c>
      <c r="B4" s="396"/>
      <c r="C4" s="417" t="s">
        <v>38</v>
      </c>
      <c r="D4" s="417" t="s">
        <v>43</v>
      </c>
      <c r="E4" s="450" t="s">
        <v>41</v>
      </c>
      <c r="F4" s="450" t="s">
        <v>40</v>
      </c>
    </row>
    <row r="5" spans="1:6" ht="38.25" customHeight="1" x14ac:dyDescent="0.2">
      <c r="A5" s="417"/>
      <c r="B5" s="396"/>
      <c r="C5" s="417"/>
      <c r="D5" s="417"/>
      <c r="E5" s="450"/>
      <c r="F5" s="450"/>
    </row>
    <row r="6" spans="1:6" ht="38.25" x14ac:dyDescent="0.2">
      <c r="A6" s="396" t="s">
        <v>195</v>
      </c>
      <c r="B6" s="396"/>
      <c r="C6" s="100" t="s">
        <v>1882</v>
      </c>
      <c r="D6" s="396"/>
      <c r="E6" s="101"/>
      <c r="F6" s="101"/>
    </row>
    <row r="7" spans="1:6" ht="25.5" x14ac:dyDescent="0.2">
      <c r="A7" s="107">
        <f>+SUBTOTAL(103,$B$7:B7)</f>
        <v>1</v>
      </c>
      <c r="B7" s="107" t="s">
        <v>1083</v>
      </c>
      <c r="C7" s="108" t="s">
        <v>1974</v>
      </c>
      <c r="D7" s="107" t="s">
        <v>70</v>
      </c>
      <c r="E7" s="109"/>
      <c r="F7" s="109">
        <v>6.18</v>
      </c>
    </row>
    <row r="8" spans="1:6" ht="25.5" x14ac:dyDescent="0.2">
      <c r="A8" s="107">
        <f>+SUBTOTAL(103,$B$7:B8)</f>
        <v>2</v>
      </c>
      <c r="B8" s="107" t="s">
        <v>1083</v>
      </c>
      <c r="C8" s="108" t="s">
        <v>1975</v>
      </c>
      <c r="D8" s="107" t="s">
        <v>70</v>
      </c>
      <c r="E8" s="109"/>
      <c r="F8" s="109">
        <v>20</v>
      </c>
    </row>
    <row r="9" spans="1:6" s="72" customFormat="1" ht="38.25" x14ac:dyDescent="0.2">
      <c r="A9" s="107">
        <f>+SUBTOTAL(103,$B$7:B9)</f>
        <v>3</v>
      </c>
      <c r="B9" s="107" t="s">
        <v>1083</v>
      </c>
      <c r="C9" s="108" t="s">
        <v>160</v>
      </c>
      <c r="D9" s="107" t="s">
        <v>1026</v>
      </c>
      <c r="E9" s="109"/>
      <c r="F9" s="109">
        <v>2.5</v>
      </c>
    </row>
    <row r="10" spans="1:6" x14ac:dyDescent="0.2">
      <c r="A10" s="107">
        <f>+SUBTOTAL(103,$B$7:B10)</f>
        <v>4</v>
      </c>
      <c r="B10" s="107" t="s">
        <v>1083</v>
      </c>
      <c r="C10" s="108" t="s">
        <v>516</v>
      </c>
      <c r="D10" s="107" t="s">
        <v>70</v>
      </c>
      <c r="E10" s="109"/>
      <c r="F10" s="109">
        <v>60</v>
      </c>
    </row>
    <row r="11" spans="1:6" ht="89.25" x14ac:dyDescent="0.2">
      <c r="A11" s="107">
        <f>+SUBTOTAL(103,$B$7:B11)</f>
        <v>5</v>
      </c>
      <c r="B11" s="107" t="s">
        <v>1083</v>
      </c>
      <c r="C11" s="108" t="s">
        <v>529</v>
      </c>
      <c r="D11" s="107" t="s">
        <v>70</v>
      </c>
      <c r="E11" s="109"/>
      <c r="F11" s="109">
        <v>24.5</v>
      </c>
    </row>
    <row r="12" spans="1:6" s="113" customFormat="1" x14ac:dyDescent="0.2">
      <c r="A12" s="396" t="s">
        <v>221</v>
      </c>
      <c r="B12" s="396"/>
      <c r="C12" s="100" t="s">
        <v>222</v>
      </c>
      <c r="D12" s="396"/>
      <c r="E12" s="101"/>
      <c r="F12" s="101"/>
    </row>
    <row r="13" spans="1:6" x14ac:dyDescent="0.2">
      <c r="A13" s="107">
        <f>+SUBTOTAL(103,$B$7:B13)</f>
        <v>6</v>
      </c>
      <c r="B13" s="107" t="s">
        <v>1083</v>
      </c>
      <c r="C13" s="108" t="s">
        <v>254</v>
      </c>
      <c r="D13" s="107" t="s">
        <v>70</v>
      </c>
      <c r="E13" s="109"/>
      <c r="F13" s="109">
        <v>0.1</v>
      </c>
    </row>
    <row r="14" spans="1:6" ht="25.5" x14ac:dyDescent="0.2">
      <c r="A14" s="107">
        <f>+SUBTOTAL(103,$B$7:B14)</f>
        <v>7</v>
      </c>
      <c r="B14" s="107">
        <v>1</v>
      </c>
      <c r="C14" s="108" t="s">
        <v>1015</v>
      </c>
      <c r="D14" s="107" t="s">
        <v>1016</v>
      </c>
      <c r="E14" s="109"/>
      <c r="F14" s="109">
        <v>1.83</v>
      </c>
    </row>
    <row r="15" spans="1:6" ht="25.5" x14ac:dyDescent="0.2">
      <c r="A15" s="107">
        <f>+SUBTOTAL(103,$B$7:B15)</f>
        <v>8</v>
      </c>
      <c r="B15" s="107">
        <v>1</v>
      </c>
      <c r="C15" s="108" t="s">
        <v>273</v>
      </c>
      <c r="D15" s="107"/>
      <c r="E15" s="109"/>
      <c r="F15" s="109"/>
    </row>
    <row r="16" spans="1:6" s="72" customFormat="1" ht="25.5" x14ac:dyDescent="0.2">
      <c r="A16" s="67" t="s">
        <v>206</v>
      </c>
      <c r="B16" s="67"/>
      <c r="C16" s="68" t="s">
        <v>273</v>
      </c>
      <c r="D16" s="67" t="s">
        <v>70</v>
      </c>
      <c r="E16" s="62"/>
      <c r="F16" s="62">
        <v>4</v>
      </c>
    </row>
    <row r="17" spans="1:6" ht="25.5" x14ac:dyDescent="0.2">
      <c r="A17" s="107">
        <f>+SUBTOTAL(103,$B$7:B17)</f>
        <v>9</v>
      </c>
      <c r="B17" s="107" t="s">
        <v>1083</v>
      </c>
      <c r="C17" s="108" t="s">
        <v>281</v>
      </c>
      <c r="D17" s="107" t="s">
        <v>70</v>
      </c>
      <c r="E17" s="109"/>
      <c r="F17" s="109">
        <v>3.39</v>
      </c>
    </row>
    <row r="18" spans="1:6" x14ac:dyDescent="0.2">
      <c r="A18" s="107">
        <f>+SUBTOTAL(103,$B$7:B18)</f>
        <v>10</v>
      </c>
      <c r="B18" s="107" t="s">
        <v>1083</v>
      </c>
      <c r="C18" s="108" t="s">
        <v>109</v>
      </c>
      <c r="D18" s="107" t="s">
        <v>70</v>
      </c>
      <c r="E18" s="109"/>
      <c r="F18" s="109">
        <v>5.89</v>
      </c>
    </row>
    <row r="19" spans="1:6" ht="25.5" x14ac:dyDescent="0.2">
      <c r="A19" s="107">
        <f>+SUBTOTAL(103,$B$7:B19)</f>
        <v>11</v>
      </c>
      <c r="B19" s="107">
        <v>2</v>
      </c>
      <c r="C19" s="108" t="s">
        <v>110</v>
      </c>
      <c r="D19" s="107"/>
      <c r="E19" s="109"/>
      <c r="F19" s="109"/>
    </row>
    <row r="20" spans="1:6" s="72" customFormat="1" ht="25.5" x14ac:dyDescent="0.2">
      <c r="A20" s="67" t="s">
        <v>206</v>
      </c>
      <c r="B20" s="67"/>
      <c r="C20" s="68" t="s">
        <v>282</v>
      </c>
      <c r="D20" s="67" t="s">
        <v>70</v>
      </c>
      <c r="E20" s="62"/>
      <c r="F20" s="62">
        <v>3</v>
      </c>
    </row>
    <row r="21" spans="1:6" ht="25.5" x14ac:dyDescent="0.2">
      <c r="A21" s="107">
        <f>+SUBTOTAL(103,$B$7:B21)</f>
        <v>12</v>
      </c>
      <c r="B21" s="107" t="s">
        <v>1083</v>
      </c>
      <c r="C21" s="108" t="s">
        <v>169</v>
      </c>
      <c r="D21" s="107" t="s">
        <v>1433</v>
      </c>
      <c r="E21" s="109"/>
      <c r="F21" s="109">
        <v>1.5</v>
      </c>
    </row>
    <row r="22" spans="1:6" ht="38.25" x14ac:dyDescent="0.2">
      <c r="A22" s="107">
        <f>+SUBTOTAL(103,$B$7:B22)</f>
        <v>13</v>
      </c>
      <c r="B22" s="107" t="s">
        <v>1083</v>
      </c>
      <c r="C22" s="108" t="s">
        <v>71</v>
      </c>
      <c r="D22" s="107" t="s">
        <v>70</v>
      </c>
      <c r="E22" s="109"/>
      <c r="F22" s="109">
        <v>0.1</v>
      </c>
    </row>
    <row r="23" spans="1:6" ht="25.5" x14ac:dyDescent="0.2">
      <c r="A23" s="107">
        <f>+SUBTOTAL(103,$B$7:B23)</f>
        <v>14</v>
      </c>
      <c r="B23" s="107" t="s">
        <v>1083</v>
      </c>
      <c r="C23" s="108" t="s">
        <v>440</v>
      </c>
      <c r="D23" s="107" t="s">
        <v>70</v>
      </c>
      <c r="E23" s="109"/>
      <c r="F23" s="109">
        <v>0.12</v>
      </c>
    </row>
    <row r="24" spans="1:6" ht="51" x14ac:dyDescent="0.2">
      <c r="A24" s="107">
        <f>+SUBTOTAL(103,$B$7:B24)</f>
        <v>15</v>
      </c>
      <c r="B24" s="107" t="s">
        <v>1083</v>
      </c>
      <c r="C24" s="108" t="s">
        <v>73</v>
      </c>
      <c r="D24" s="107" t="s">
        <v>70</v>
      </c>
      <c r="E24" s="109"/>
      <c r="F24" s="109">
        <v>0.21</v>
      </c>
    </row>
    <row r="25" spans="1:6" ht="25.5" x14ac:dyDescent="0.2">
      <c r="A25" s="107">
        <f>+SUBTOTAL(103,$B$7:B25)</f>
        <v>16</v>
      </c>
      <c r="B25" s="107" t="s">
        <v>1083</v>
      </c>
      <c r="C25" s="108" t="s">
        <v>72</v>
      </c>
      <c r="D25" s="107" t="s">
        <v>70</v>
      </c>
      <c r="E25" s="109"/>
      <c r="F25" s="109">
        <v>0.27</v>
      </c>
    </row>
    <row r="26" spans="1:6" ht="25.5" x14ac:dyDescent="0.2">
      <c r="A26" s="107">
        <f>+SUBTOTAL(103,$B$7:B26)</f>
        <v>17</v>
      </c>
      <c r="B26" s="107">
        <v>1</v>
      </c>
      <c r="C26" s="108" t="s">
        <v>441</v>
      </c>
      <c r="D26" s="107"/>
      <c r="E26" s="109"/>
      <c r="F26" s="109"/>
    </row>
    <row r="27" spans="1:6" s="72" customFormat="1" ht="25.5" x14ac:dyDescent="0.2">
      <c r="A27" s="67" t="s">
        <v>206</v>
      </c>
      <c r="B27" s="67"/>
      <c r="C27" s="68" t="s">
        <v>441</v>
      </c>
      <c r="D27" s="67" t="s">
        <v>70</v>
      </c>
      <c r="E27" s="62"/>
      <c r="F27" s="62">
        <v>5</v>
      </c>
    </row>
    <row r="28" spans="1:6" ht="38.25" x14ac:dyDescent="0.2">
      <c r="A28" s="107">
        <f>+SUBTOTAL(103,$B$7:B28)</f>
        <v>18</v>
      </c>
      <c r="B28" s="107">
        <v>1</v>
      </c>
      <c r="C28" s="108" t="s">
        <v>124</v>
      </c>
      <c r="D28" s="107" t="s">
        <v>1024</v>
      </c>
      <c r="E28" s="109"/>
      <c r="F28" s="109">
        <v>8.3000000000000007</v>
      </c>
    </row>
    <row r="29" spans="1:6" ht="38.25" x14ac:dyDescent="0.2">
      <c r="A29" s="107">
        <f>+SUBTOTAL(103,$B$7:B29)</f>
        <v>19</v>
      </c>
      <c r="B29" s="107">
        <v>1</v>
      </c>
      <c r="C29" s="108" t="s">
        <v>161</v>
      </c>
      <c r="D29" s="107" t="s">
        <v>1026</v>
      </c>
      <c r="E29" s="109"/>
      <c r="F29" s="109">
        <v>9</v>
      </c>
    </row>
    <row r="30" spans="1:6" x14ac:dyDescent="0.2">
      <c r="A30" s="107">
        <f>+SUBTOTAL(103,$B$7:B30)</f>
        <v>20</v>
      </c>
      <c r="B30" s="107" t="s">
        <v>1083</v>
      </c>
      <c r="C30" s="108" t="s">
        <v>458</v>
      </c>
      <c r="D30" s="107" t="s">
        <v>70</v>
      </c>
      <c r="E30" s="109"/>
      <c r="F30" s="109">
        <v>0.04</v>
      </c>
    </row>
    <row r="31" spans="1:6" x14ac:dyDescent="0.2">
      <c r="A31" s="107">
        <f>+SUBTOTAL(103,$B$7:B31)</f>
        <v>21</v>
      </c>
      <c r="B31" s="107" t="s">
        <v>1083</v>
      </c>
      <c r="C31" s="108" t="s">
        <v>459</v>
      </c>
      <c r="D31" s="107" t="s">
        <v>70</v>
      </c>
      <c r="E31" s="109"/>
      <c r="F31" s="109">
        <v>0.05</v>
      </c>
    </row>
    <row r="32" spans="1:6" ht="25.5" x14ac:dyDescent="0.2">
      <c r="A32" s="107">
        <f>+SUBTOTAL(103,$B$7:B32)</f>
        <v>22</v>
      </c>
      <c r="B32" s="107" t="s">
        <v>1083</v>
      </c>
      <c r="C32" s="108" t="s">
        <v>460</v>
      </c>
      <c r="D32" s="107" t="s">
        <v>70</v>
      </c>
      <c r="E32" s="109"/>
      <c r="F32" s="109">
        <v>0.06</v>
      </c>
    </row>
    <row r="33" spans="1:6" ht="25.5" x14ac:dyDescent="0.2">
      <c r="A33" s="107">
        <f>+SUBTOTAL(103,$B$7:B33)</f>
        <v>23</v>
      </c>
      <c r="B33" s="107">
        <v>1</v>
      </c>
      <c r="C33" s="108" t="s">
        <v>472</v>
      </c>
      <c r="D33" s="107"/>
      <c r="E33" s="109"/>
      <c r="F33" s="109"/>
    </row>
    <row r="34" spans="1:6" s="72" customFormat="1" ht="25.5" x14ac:dyDescent="0.2">
      <c r="A34" s="67" t="s">
        <v>206</v>
      </c>
      <c r="B34" s="67"/>
      <c r="C34" s="68" t="s">
        <v>472</v>
      </c>
      <c r="D34" s="67" t="s">
        <v>70</v>
      </c>
      <c r="E34" s="62"/>
      <c r="F34" s="62">
        <v>3</v>
      </c>
    </row>
    <row r="35" spans="1:6" ht="25.5" x14ac:dyDescent="0.2">
      <c r="A35" s="107">
        <f>+SUBTOTAL(103,$B$7:B35)</f>
        <v>24</v>
      </c>
      <c r="B35" s="107" t="s">
        <v>1083</v>
      </c>
      <c r="C35" s="108" t="s">
        <v>476</v>
      </c>
      <c r="D35" s="107" t="s">
        <v>70</v>
      </c>
      <c r="E35" s="109">
        <v>0.35</v>
      </c>
      <c r="F35" s="109">
        <v>0.09</v>
      </c>
    </row>
    <row r="36" spans="1:6" ht="25.5" x14ac:dyDescent="0.2">
      <c r="A36" s="107">
        <f>+SUBTOTAL(103,$B$7:B36)</f>
        <v>25</v>
      </c>
      <c r="B36" s="107">
        <v>1</v>
      </c>
      <c r="C36" s="108" t="s">
        <v>477</v>
      </c>
      <c r="D36" s="107"/>
      <c r="E36" s="109"/>
      <c r="F36" s="109"/>
    </row>
    <row r="37" spans="1:6" s="72" customFormat="1" ht="25.5" x14ac:dyDescent="0.2">
      <c r="A37" s="67" t="s">
        <v>206</v>
      </c>
      <c r="B37" s="67"/>
      <c r="C37" s="68" t="s">
        <v>477</v>
      </c>
      <c r="D37" s="67" t="s">
        <v>70</v>
      </c>
      <c r="E37" s="62"/>
      <c r="F37" s="62">
        <v>1.5</v>
      </c>
    </row>
    <row r="38" spans="1:6" ht="25.5" x14ac:dyDescent="0.2">
      <c r="A38" s="107">
        <f>+SUBTOTAL(103,$B$7:B38)</f>
        <v>26</v>
      </c>
      <c r="B38" s="107">
        <v>1</v>
      </c>
      <c r="C38" s="108" t="s">
        <v>2108</v>
      </c>
      <c r="D38" s="107"/>
      <c r="E38" s="109"/>
      <c r="F38" s="109"/>
    </row>
    <row r="39" spans="1:6" ht="25.5" x14ac:dyDescent="0.2">
      <c r="A39" s="107">
        <f>+SUBTOTAL(103,$B$7:B39)</f>
        <v>27</v>
      </c>
      <c r="B39" s="107">
        <v>1</v>
      </c>
      <c r="C39" s="108" t="s">
        <v>489</v>
      </c>
      <c r="D39" s="107"/>
      <c r="E39" s="109"/>
      <c r="F39" s="109"/>
    </row>
    <row r="40" spans="1:6" s="72" customFormat="1" ht="25.5" x14ac:dyDescent="0.2">
      <c r="A40" s="67" t="s">
        <v>206</v>
      </c>
      <c r="B40" s="67"/>
      <c r="C40" s="68" t="s">
        <v>489</v>
      </c>
      <c r="D40" s="67" t="s">
        <v>70</v>
      </c>
      <c r="E40" s="62"/>
      <c r="F40" s="62">
        <v>2</v>
      </c>
    </row>
    <row r="41" spans="1:6" x14ac:dyDescent="0.2">
      <c r="A41" s="107">
        <f>+SUBTOTAL(103,$B$7:B41)</f>
        <v>28</v>
      </c>
      <c r="B41" s="107" t="s">
        <v>1083</v>
      </c>
      <c r="C41" s="108" t="s">
        <v>79</v>
      </c>
      <c r="D41" s="107" t="s">
        <v>70</v>
      </c>
      <c r="E41" s="109"/>
      <c r="F41" s="109">
        <v>0.21</v>
      </c>
    </row>
    <row r="42" spans="1:6" x14ac:dyDescent="0.2">
      <c r="A42" s="107">
        <f>+SUBTOTAL(103,$B$7:B42)</f>
        <v>29</v>
      </c>
      <c r="B42" s="107">
        <v>1</v>
      </c>
      <c r="C42" s="108" t="s">
        <v>1862</v>
      </c>
      <c r="D42" s="107"/>
      <c r="E42" s="109"/>
      <c r="F42" s="109"/>
    </row>
    <row r="43" spans="1:6" s="72" customFormat="1" x14ac:dyDescent="0.2">
      <c r="A43" s="67" t="s">
        <v>206</v>
      </c>
      <c r="B43" s="67"/>
      <c r="C43" s="68" t="s">
        <v>503</v>
      </c>
      <c r="D43" s="67" t="s">
        <v>70</v>
      </c>
      <c r="E43" s="62"/>
      <c r="F43" s="62">
        <v>1</v>
      </c>
    </row>
    <row r="44" spans="1:6" ht="25.5" x14ac:dyDescent="0.2">
      <c r="A44" s="107">
        <f>+SUBTOTAL(103,$B$7:B44)</f>
        <v>30</v>
      </c>
      <c r="B44" s="107">
        <v>1</v>
      </c>
      <c r="C44" s="108" t="s">
        <v>520</v>
      </c>
      <c r="D44" s="107"/>
      <c r="E44" s="109"/>
      <c r="F44" s="109"/>
    </row>
    <row r="45" spans="1:6" s="72" customFormat="1" ht="25.5" x14ac:dyDescent="0.2">
      <c r="A45" s="67" t="s">
        <v>206</v>
      </c>
      <c r="B45" s="67"/>
      <c r="C45" s="68" t="s">
        <v>520</v>
      </c>
      <c r="D45" s="67" t="s">
        <v>70</v>
      </c>
      <c r="E45" s="62"/>
      <c r="F45" s="62">
        <v>1</v>
      </c>
    </row>
    <row r="46" spans="1:6" x14ac:dyDescent="0.2">
      <c r="A46" s="107">
        <f>+SUBTOTAL(103,$B$7:B46)</f>
        <v>31</v>
      </c>
      <c r="B46" s="107" t="s">
        <v>1083</v>
      </c>
      <c r="C46" s="108" t="s">
        <v>82</v>
      </c>
      <c r="D46" s="107" t="s">
        <v>70</v>
      </c>
      <c r="E46" s="109"/>
      <c r="F46" s="109">
        <v>5</v>
      </c>
    </row>
    <row r="47" spans="1:6" x14ac:dyDescent="0.2">
      <c r="A47" s="107">
        <f>+SUBTOTAL(103,$B$7:B47)</f>
        <v>32</v>
      </c>
      <c r="B47" s="107" t="s">
        <v>1083</v>
      </c>
      <c r="C47" s="108" t="s">
        <v>526</v>
      </c>
      <c r="D47" s="107"/>
      <c r="E47" s="109"/>
      <c r="F47" s="109">
        <v>0</v>
      </c>
    </row>
    <row r="48" spans="1:6" s="72" customFormat="1" x14ac:dyDescent="0.2">
      <c r="A48" s="67" t="s">
        <v>206</v>
      </c>
      <c r="B48" s="67"/>
      <c r="C48" s="68" t="s">
        <v>526</v>
      </c>
      <c r="D48" s="67" t="s">
        <v>70</v>
      </c>
      <c r="E48" s="62"/>
      <c r="F48" s="62">
        <v>0.76</v>
      </c>
    </row>
    <row r="49" spans="1:6" ht="25.5" x14ac:dyDescent="0.2">
      <c r="A49" s="107">
        <f>+SUBTOTAL(103,$B$7:B49)</f>
        <v>33</v>
      </c>
      <c r="B49" s="107">
        <v>1</v>
      </c>
      <c r="C49" s="108" t="s">
        <v>530</v>
      </c>
      <c r="D49" s="107"/>
      <c r="E49" s="109"/>
      <c r="F49" s="109"/>
    </row>
    <row r="50" spans="1:6" s="72" customFormat="1" ht="25.5" x14ac:dyDescent="0.2">
      <c r="A50" s="67" t="s">
        <v>206</v>
      </c>
      <c r="B50" s="67"/>
      <c r="C50" s="68" t="s">
        <v>530</v>
      </c>
      <c r="D50" s="67" t="s">
        <v>70</v>
      </c>
      <c r="E50" s="62"/>
      <c r="F50" s="62">
        <v>1</v>
      </c>
    </row>
    <row r="51" spans="1:6" x14ac:dyDescent="0.2">
      <c r="A51" s="107">
        <f>+SUBTOTAL(103,$B$7:B51)</f>
        <v>34</v>
      </c>
      <c r="B51" s="107" t="s">
        <v>1083</v>
      </c>
      <c r="C51" s="108" t="s">
        <v>535</v>
      </c>
      <c r="D51" s="107" t="s">
        <v>70</v>
      </c>
      <c r="E51" s="109"/>
      <c r="F51" s="109">
        <v>30</v>
      </c>
    </row>
    <row r="52" spans="1:6" x14ac:dyDescent="0.2">
      <c r="A52" s="107">
        <f>+SUBTOTAL(103,$B$7:B52)</f>
        <v>35</v>
      </c>
      <c r="B52" s="107" t="s">
        <v>1083</v>
      </c>
      <c r="C52" s="108" t="s">
        <v>1941</v>
      </c>
      <c r="D52" s="107"/>
      <c r="E52" s="109"/>
      <c r="F52" s="109"/>
    </row>
    <row r="53" spans="1:6" s="72" customFormat="1" x14ac:dyDescent="0.2">
      <c r="A53" s="67" t="s">
        <v>206</v>
      </c>
      <c r="B53" s="67"/>
      <c r="C53" s="68" t="s">
        <v>1941</v>
      </c>
      <c r="D53" s="67" t="s">
        <v>70</v>
      </c>
      <c r="E53" s="62"/>
      <c r="F53" s="62">
        <v>0.5</v>
      </c>
    </row>
    <row r="54" spans="1:6" x14ac:dyDescent="0.2">
      <c r="A54" s="107">
        <f>+SUBTOTAL(103,$B$7:B54)</f>
        <v>36</v>
      </c>
      <c r="B54" s="107" t="s">
        <v>1083</v>
      </c>
      <c r="C54" s="108" t="s">
        <v>547</v>
      </c>
      <c r="D54" s="107" t="s">
        <v>70</v>
      </c>
      <c r="E54" s="109">
        <v>0.02</v>
      </c>
      <c r="F54" s="109">
        <v>0.03</v>
      </c>
    </row>
    <row r="55" spans="1:6" x14ac:dyDescent="0.2">
      <c r="A55" s="107">
        <f>+SUBTOTAL(103,$B$7:B55)</f>
        <v>37</v>
      </c>
      <c r="B55" s="107" t="s">
        <v>1083</v>
      </c>
      <c r="C55" s="108" t="s">
        <v>549</v>
      </c>
      <c r="D55" s="107" t="s">
        <v>70</v>
      </c>
      <c r="E55" s="109"/>
      <c r="F55" s="109">
        <v>0.06</v>
      </c>
    </row>
    <row r="56" spans="1:6" ht="25.5" x14ac:dyDescent="0.2">
      <c r="A56" s="107">
        <f>+SUBTOTAL(103,$B$7:B56)</f>
        <v>38</v>
      </c>
      <c r="B56" s="107" t="s">
        <v>1083</v>
      </c>
      <c r="C56" s="108" t="s">
        <v>550</v>
      </c>
      <c r="D56" s="107"/>
      <c r="E56" s="109"/>
      <c r="F56" s="109"/>
    </row>
    <row r="57" spans="1:6" s="72" customFormat="1" ht="25.5" x14ac:dyDescent="0.2">
      <c r="A57" s="67" t="s">
        <v>206</v>
      </c>
      <c r="B57" s="67"/>
      <c r="C57" s="68" t="s">
        <v>550</v>
      </c>
      <c r="D57" s="67" t="s">
        <v>70</v>
      </c>
      <c r="E57" s="62"/>
      <c r="F57" s="62">
        <v>0.2</v>
      </c>
    </row>
    <row r="58" spans="1:6" s="113" customFormat="1" ht="25.5" x14ac:dyDescent="0.2">
      <c r="A58" s="107">
        <f>+SUBTOTAL(103,$B$7:B58)</f>
        <v>39</v>
      </c>
      <c r="B58" s="107">
        <v>1</v>
      </c>
      <c r="C58" s="108" t="s">
        <v>552</v>
      </c>
      <c r="D58" s="396"/>
      <c r="E58" s="101"/>
      <c r="F58" s="101"/>
    </row>
    <row r="59" spans="1:6" s="72" customFormat="1" ht="25.5" x14ac:dyDescent="0.2">
      <c r="A59" s="67" t="s">
        <v>206</v>
      </c>
      <c r="B59" s="67"/>
      <c r="C59" s="68" t="s">
        <v>552</v>
      </c>
      <c r="D59" s="67" t="s">
        <v>70</v>
      </c>
      <c r="E59" s="62"/>
      <c r="F59" s="62">
        <v>0.2</v>
      </c>
    </row>
    <row r="60" spans="1:6" ht="25.5" x14ac:dyDescent="0.2">
      <c r="A60" s="107">
        <f>+SUBTOTAL(103,$B$7:B60)</f>
        <v>40</v>
      </c>
      <c r="B60" s="107">
        <v>1</v>
      </c>
      <c r="C60" s="108" t="s">
        <v>562</v>
      </c>
      <c r="D60" s="107"/>
      <c r="E60" s="109"/>
      <c r="F60" s="109"/>
    </row>
    <row r="61" spans="1:6" s="72" customFormat="1" ht="25.5" x14ac:dyDescent="0.2">
      <c r="A61" s="67" t="s">
        <v>206</v>
      </c>
      <c r="B61" s="67"/>
      <c r="C61" s="68" t="s">
        <v>562</v>
      </c>
      <c r="D61" s="67" t="s">
        <v>70</v>
      </c>
      <c r="E61" s="62"/>
      <c r="F61" s="62">
        <v>15</v>
      </c>
    </row>
    <row r="62" spans="1:6" ht="25.5" x14ac:dyDescent="0.2">
      <c r="A62" s="107">
        <f>+SUBTOTAL(103,$B$7:B62)</f>
        <v>41</v>
      </c>
      <c r="B62" s="107" t="s">
        <v>1083</v>
      </c>
      <c r="C62" s="108" t="s">
        <v>91</v>
      </c>
      <c r="D62" s="107" t="s">
        <v>31</v>
      </c>
      <c r="E62" s="109"/>
      <c r="F62" s="109"/>
    </row>
    <row r="63" spans="1:6" s="72" customFormat="1" ht="25.5" x14ac:dyDescent="0.2">
      <c r="A63" s="67" t="s">
        <v>206</v>
      </c>
      <c r="B63" s="67"/>
      <c r="C63" s="68" t="s">
        <v>100</v>
      </c>
      <c r="D63" s="67" t="s">
        <v>70</v>
      </c>
      <c r="E63" s="62"/>
      <c r="F63" s="62">
        <v>0.11</v>
      </c>
    </row>
    <row r="64" spans="1:6" x14ac:dyDescent="0.2">
      <c r="A64" s="107">
        <f>+SUBTOTAL(103,$B$7:B64)</f>
        <v>42</v>
      </c>
      <c r="B64" s="107">
        <v>1</v>
      </c>
      <c r="C64" s="108" t="s">
        <v>1039</v>
      </c>
      <c r="D64" s="107"/>
      <c r="E64" s="109"/>
      <c r="F64" s="109"/>
    </row>
    <row r="65" spans="1:6" s="72" customFormat="1" x14ac:dyDescent="0.2">
      <c r="A65" s="67" t="s">
        <v>206</v>
      </c>
      <c r="B65" s="67"/>
      <c r="C65" s="68" t="s">
        <v>578</v>
      </c>
      <c r="D65" s="67" t="s">
        <v>70</v>
      </c>
      <c r="E65" s="62"/>
      <c r="F65" s="62">
        <v>0.2</v>
      </c>
    </row>
    <row r="66" spans="1:6" s="113" customFormat="1" ht="25.5" x14ac:dyDescent="0.2">
      <c r="A66" s="107">
        <f>+SUBTOTAL(103,$B$7:B66)</f>
        <v>43</v>
      </c>
      <c r="B66" s="107">
        <v>1</v>
      </c>
      <c r="C66" s="108" t="s">
        <v>581</v>
      </c>
      <c r="D66" s="396"/>
      <c r="E66" s="101"/>
      <c r="F66" s="101"/>
    </row>
    <row r="67" spans="1:6" s="72" customFormat="1" ht="25.5" x14ac:dyDescent="0.2">
      <c r="A67" s="67" t="s">
        <v>206</v>
      </c>
      <c r="B67" s="67"/>
      <c r="C67" s="68" t="s">
        <v>581</v>
      </c>
      <c r="D67" s="67" t="s">
        <v>70</v>
      </c>
      <c r="E67" s="62"/>
      <c r="F67" s="62">
        <v>0.3</v>
      </c>
    </row>
    <row r="68" spans="1:6" ht="25.5" x14ac:dyDescent="0.2">
      <c r="A68" s="107">
        <f>+SUBTOTAL(103,$B$7:B68)</f>
        <v>44</v>
      </c>
      <c r="B68" s="107">
        <v>1</v>
      </c>
      <c r="C68" s="108" t="s">
        <v>584</v>
      </c>
      <c r="D68" s="107"/>
      <c r="E68" s="109"/>
      <c r="F68" s="109"/>
    </row>
    <row r="69" spans="1:6" s="72" customFormat="1" ht="25.5" x14ac:dyDescent="0.2">
      <c r="A69" s="67" t="s">
        <v>206</v>
      </c>
      <c r="B69" s="67"/>
      <c r="C69" s="68" t="s">
        <v>585</v>
      </c>
      <c r="D69" s="67" t="s">
        <v>70</v>
      </c>
      <c r="E69" s="62"/>
      <c r="F69" s="62">
        <v>50</v>
      </c>
    </row>
    <row r="70" spans="1:6" ht="25.5" x14ac:dyDescent="0.2">
      <c r="A70" s="107">
        <f>+SUBTOTAL(103,$B$7:B70)</f>
        <v>45</v>
      </c>
      <c r="B70" s="107" t="s">
        <v>1083</v>
      </c>
      <c r="C70" s="108" t="s">
        <v>586</v>
      </c>
      <c r="D70" s="107"/>
      <c r="E70" s="109"/>
      <c r="F70" s="109"/>
    </row>
    <row r="71" spans="1:6" s="72" customFormat="1" ht="25.5" x14ac:dyDescent="0.2">
      <c r="A71" s="67" t="s">
        <v>206</v>
      </c>
      <c r="B71" s="67"/>
      <c r="C71" s="68" t="s">
        <v>120</v>
      </c>
      <c r="D71" s="67" t="s">
        <v>70</v>
      </c>
      <c r="E71" s="62"/>
      <c r="F71" s="62">
        <v>70</v>
      </c>
    </row>
    <row r="72" spans="1:6" x14ac:dyDescent="0.2">
      <c r="A72" s="107">
        <f>+SUBTOTAL(103,$B$7:B72)</f>
        <v>46</v>
      </c>
      <c r="B72" s="107" t="s">
        <v>1083</v>
      </c>
      <c r="C72" s="108" t="s">
        <v>587</v>
      </c>
      <c r="D72" s="107"/>
      <c r="E72" s="109"/>
      <c r="F72" s="109"/>
    </row>
    <row r="73" spans="1:6" ht="25.5" x14ac:dyDescent="0.2">
      <c r="A73" s="107">
        <f>+SUBTOTAL(103,$B$7:B73)</f>
        <v>47</v>
      </c>
      <c r="B73" s="107" t="s">
        <v>1083</v>
      </c>
      <c r="C73" s="108" t="s">
        <v>589</v>
      </c>
      <c r="D73" s="107" t="s">
        <v>70</v>
      </c>
      <c r="E73" s="109"/>
      <c r="F73" s="109">
        <v>18.760000000000002</v>
      </c>
    </row>
    <row r="74" spans="1:6" ht="51" x14ac:dyDescent="0.2">
      <c r="A74" s="107">
        <f>+SUBTOTAL(103,$B$7:B74)</f>
        <v>48</v>
      </c>
      <c r="B74" s="107" t="s">
        <v>1083</v>
      </c>
      <c r="C74" s="108" t="s">
        <v>590</v>
      </c>
      <c r="D74" s="107" t="s">
        <v>70</v>
      </c>
      <c r="E74" s="109"/>
      <c r="F74" s="109">
        <v>8.9700000000000006</v>
      </c>
    </row>
    <row r="75" spans="1:6" ht="38.25" x14ac:dyDescent="0.2">
      <c r="A75" s="107">
        <f>+SUBTOTAL(103,$B$7:B75)</f>
        <v>49</v>
      </c>
      <c r="B75" s="107" t="s">
        <v>1083</v>
      </c>
      <c r="C75" s="108" t="s">
        <v>126</v>
      </c>
      <c r="D75" s="107" t="s">
        <v>70</v>
      </c>
      <c r="E75" s="109"/>
      <c r="F75" s="109">
        <v>6.6</v>
      </c>
    </row>
    <row r="76" spans="1:6" ht="25.5" x14ac:dyDescent="0.2">
      <c r="A76" s="107">
        <f>+SUBTOTAL(103,$B$7:B76)</f>
        <v>50</v>
      </c>
      <c r="B76" s="107">
        <v>1</v>
      </c>
      <c r="C76" s="108" t="s">
        <v>123</v>
      </c>
      <c r="D76" s="107"/>
      <c r="E76" s="109"/>
      <c r="F76" s="109"/>
    </row>
    <row r="77" spans="1:6" s="71" customFormat="1" ht="25.5" x14ac:dyDescent="0.2">
      <c r="A77" s="67" t="s">
        <v>206</v>
      </c>
      <c r="B77" s="67"/>
      <c r="C77" s="81" t="s">
        <v>123</v>
      </c>
      <c r="D77" s="67" t="s">
        <v>70</v>
      </c>
      <c r="E77" s="62"/>
      <c r="F77" s="62">
        <v>52</v>
      </c>
    </row>
  </sheetData>
  <autoFilter ref="A4:F77"/>
  <mergeCells count="6">
    <mergeCell ref="A2:F2"/>
    <mergeCell ref="A4:A5"/>
    <mergeCell ref="C4:C5"/>
    <mergeCell ref="D4:D5"/>
    <mergeCell ref="E4:E5"/>
    <mergeCell ref="F4: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Zeros="0" zoomScaleNormal="100" workbookViewId="0">
      <pane ySplit="6" topLeftCell="A7" activePane="bottomLeft" state="frozen"/>
      <selection activeCell="L122" sqref="L121:L122"/>
      <selection pane="bottomLeft" activeCell="L122" sqref="L121:L122"/>
    </sheetView>
  </sheetViews>
  <sheetFormatPr defaultColWidth="8.7109375" defaultRowHeight="12.75" x14ac:dyDescent="0.2"/>
  <cols>
    <col min="1" max="1" width="6" style="220" customWidth="1"/>
    <col min="2" max="2" width="28.5703125" style="220" customWidth="1"/>
    <col min="3" max="3" width="5.5703125" style="220" bestFit="1" customWidth="1"/>
    <col min="4" max="4" width="11.5703125" style="237" customWidth="1"/>
    <col min="5" max="5" width="12.85546875" style="220" customWidth="1"/>
    <col min="6" max="6" width="9.28515625" style="220" customWidth="1"/>
    <col min="7" max="7" width="7.42578125" style="220" customWidth="1"/>
    <col min="8" max="8" width="8.5703125" style="220" customWidth="1"/>
    <col min="9" max="9" width="8.85546875" style="220" bestFit="1" customWidth="1"/>
    <col min="10" max="10" width="8.140625" style="220" bestFit="1" customWidth="1"/>
    <col min="11" max="11" width="8.85546875" style="220" bestFit="1" customWidth="1"/>
    <col min="12" max="14" width="8.140625" style="220" customWidth="1"/>
    <col min="15" max="15" width="8.85546875" style="220" bestFit="1" customWidth="1"/>
    <col min="16" max="16" width="8.140625" style="220" bestFit="1" customWidth="1"/>
    <col min="17" max="16384" width="8.7109375" style="220"/>
  </cols>
  <sheetData>
    <row r="1" spans="1:16" x14ac:dyDescent="0.2">
      <c r="A1" s="397" t="s">
        <v>1751</v>
      </c>
      <c r="B1" s="397"/>
      <c r="C1" s="218"/>
      <c r="D1" s="230"/>
      <c r="E1" s="218"/>
      <c r="F1" s="218"/>
      <c r="G1" s="218"/>
      <c r="H1" s="219"/>
      <c r="I1" s="219"/>
      <c r="J1" s="219"/>
      <c r="K1" s="219"/>
      <c r="L1" s="219"/>
      <c r="M1" s="219"/>
      <c r="N1" s="219"/>
      <c r="O1" s="219"/>
      <c r="P1" s="219"/>
    </row>
    <row r="2" spans="1:16" x14ac:dyDescent="0.2">
      <c r="A2" s="418" t="s">
        <v>1752</v>
      </c>
      <c r="B2" s="418"/>
      <c r="C2" s="418"/>
      <c r="D2" s="418"/>
      <c r="E2" s="418"/>
      <c r="F2" s="418"/>
      <c r="G2" s="418"/>
      <c r="H2" s="418"/>
      <c r="I2" s="418"/>
      <c r="J2" s="418"/>
      <c r="K2" s="418"/>
      <c r="L2" s="418"/>
      <c r="M2" s="418"/>
      <c r="N2" s="418"/>
      <c r="O2" s="418"/>
      <c r="P2" s="418"/>
    </row>
    <row r="3" spans="1:16" x14ac:dyDescent="0.2">
      <c r="A3" s="419"/>
      <c r="B3" s="420"/>
      <c r="C3" s="420"/>
      <c r="D3" s="420"/>
      <c r="E3" s="420"/>
      <c r="F3" s="420"/>
      <c r="G3" s="420"/>
      <c r="H3" s="420"/>
      <c r="I3" s="420"/>
      <c r="J3" s="420"/>
      <c r="K3" s="420"/>
      <c r="L3" s="420"/>
      <c r="M3" s="420"/>
      <c r="N3" s="420"/>
      <c r="O3" s="420"/>
      <c r="P3" s="420"/>
    </row>
    <row r="4" spans="1:16" x14ac:dyDescent="0.2">
      <c r="A4" s="421" t="s">
        <v>0</v>
      </c>
      <c r="B4" s="421" t="s">
        <v>1634</v>
      </c>
      <c r="C4" s="421" t="s">
        <v>1635</v>
      </c>
      <c r="D4" s="422" t="s">
        <v>1753</v>
      </c>
      <c r="E4" s="417" t="s">
        <v>1754</v>
      </c>
      <c r="F4" s="417" t="s">
        <v>1636</v>
      </c>
      <c r="G4" s="417" t="s">
        <v>1637</v>
      </c>
      <c r="H4" s="417" t="s">
        <v>1638</v>
      </c>
      <c r="I4" s="417"/>
      <c r="J4" s="417"/>
      <c r="K4" s="417"/>
      <c r="L4" s="417"/>
      <c r="M4" s="417"/>
      <c r="N4" s="417"/>
      <c r="O4" s="417"/>
      <c r="P4" s="417"/>
    </row>
    <row r="5" spans="1:16" ht="25.5" x14ac:dyDescent="0.2">
      <c r="A5" s="421"/>
      <c r="B5" s="421"/>
      <c r="C5" s="421"/>
      <c r="D5" s="423"/>
      <c r="E5" s="417"/>
      <c r="F5" s="417"/>
      <c r="G5" s="417"/>
      <c r="H5" s="291" t="s">
        <v>53</v>
      </c>
      <c r="I5" s="291" t="s">
        <v>48</v>
      </c>
      <c r="J5" s="291" t="s">
        <v>49</v>
      </c>
      <c r="K5" s="291" t="s">
        <v>52</v>
      </c>
      <c r="L5" s="291" t="s">
        <v>47</v>
      </c>
      <c r="M5" s="291" t="s">
        <v>50</v>
      </c>
      <c r="N5" s="291" t="s">
        <v>59</v>
      </c>
      <c r="O5" s="291" t="s">
        <v>62</v>
      </c>
      <c r="P5" s="291" t="s">
        <v>70</v>
      </c>
    </row>
    <row r="6" spans="1:16" x14ac:dyDescent="0.2">
      <c r="A6" s="210" t="s">
        <v>1639</v>
      </c>
      <c r="B6" s="221" t="s">
        <v>1640</v>
      </c>
      <c r="C6" s="221" t="s">
        <v>1641</v>
      </c>
      <c r="D6" s="231" t="s">
        <v>1755</v>
      </c>
      <c r="E6" s="221" t="s">
        <v>1643</v>
      </c>
      <c r="F6" s="210" t="s">
        <v>1756</v>
      </c>
      <c r="G6" s="210"/>
      <c r="H6" s="210" t="s">
        <v>1645</v>
      </c>
      <c r="I6" s="210" t="s">
        <v>1646</v>
      </c>
      <c r="J6" s="210" t="s">
        <v>1647</v>
      </c>
      <c r="K6" s="210" t="s">
        <v>1648</v>
      </c>
      <c r="L6" s="210" t="s">
        <v>1649</v>
      </c>
      <c r="M6" s="210" t="s">
        <v>1650</v>
      </c>
      <c r="N6" s="210" t="s">
        <v>1651</v>
      </c>
      <c r="O6" s="210" t="s">
        <v>1652</v>
      </c>
      <c r="P6" s="210" t="s">
        <v>1757</v>
      </c>
    </row>
    <row r="7" spans="1:16" x14ac:dyDescent="0.2">
      <c r="A7" s="292"/>
      <c r="B7" s="291" t="s">
        <v>1653</v>
      </c>
      <c r="C7" s="292"/>
      <c r="D7" s="232">
        <v>23750.22</v>
      </c>
      <c r="E7" s="222">
        <v>-9.0949470177292824E-13</v>
      </c>
      <c r="F7" s="137">
        <v>23750.22</v>
      </c>
      <c r="G7" s="137">
        <v>100</v>
      </c>
      <c r="H7" s="137">
        <v>2589.2699999999995</v>
      </c>
      <c r="I7" s="137">
        <v>4279.8599999999997</v>
      </c>
      <c r="J7" s="137">
        <v>657.59000000000015</v>
      </c>
      <c r="K7" s="137">
        <v>3675.5199999999995</v>
      </c>
      <c r="L7" s="137">
        <v>2213.6200000000003</v>
      </c>
      <c r="M7" s="137">
        <v>2843.52</v>
      </c>
      <c r="N7" s="137">
        <v>1503.43</v>
      </c>
      <c r="O7" s="137">
        <v>2708.66</v>
      </c>
      <c r="P7" s="137">
        <v>3278.75</v>
      </c>
    </row>
    <row r="8" spans="1:16" x14ac:dyDescent="0.2">
      <c r="A8" s="292">
        <v>1</v>
      </c>
      <c r="B8" s="223" t="s">
        <v>1654</v>
      </c>
      <c r="C8" s="292" t="s">
        <v>1655</v>
      </c>
      <c r="D8" s="232">
        <v>18614</v>
      </c>
      <c r="E8" s="222">
        <v>-55</v>
      </c>
      <c r="F8" s="137">
        <v>18559</v>
      </c>
      <c r="G8" s="137">
        <v>78.142434049031962</v>
      </c>
      <c r="H8" s="137">
        <v>1747.6599999999999</v>
      </c>
      <c r="I8" s="137">
        <v>2817.8700000000003</v>
      </c>
      <c r="J8" s="137">
        <v>361.3</v>
      </c>
      <c r="K8" s="137">
        <v>2932.1899999999996</v>
      </c>
      <c r="L8" s="137">
        <v>1821.8000000000006</v>
      </c>
      <c r="M8" s="137">
        <v>2373.11</v>
      </c>
      <c r="N8" s="137">
        <v>1275.7</v>
      </c>
      <c r="O8" s="137">
        <v>2352.5</v>
      </c>
      <c r="P8" s="137">
        <v>2876.87</v>
      </c>
    </row>
    <row r="9" spans="1:16" x14ac:dyDescent="0.2">
      <c r="A9" s="106" t="s">
        <v>1656</v>
      </c>
      <c r="B9" s="125" t="s">
        <v>1657</v>
      </c>
      <c r="C9" s="106" t="s">
        <v>1</v>
      </c>
      <c r="D9" s="233">
        <v>10455</v>
      </c>
      <c r="E9" s="217">
        <v>0</v>
      </c>
      <c r="F9" s="124">
        <v>10455</v>
      </c>
      <c r="G9" s="124">
        <v>44.020644861394963</v>
      </c>
      <c r="H9" s="217">
        <v>1363.62</v>
      </c>
      <c r="I9" s="217">
        <v>2143.54</v>
      </c>
      <c r="J9" s="217">
        <v>172.87</v>
      </c>
      <c r="K9" s="217">
        <v>1954.36</v>
      </c>
      <c r="L9" s="217">
        <v>1511.81</v>
      </c>
      <c r="M9" s="217">
        <v>1035.17</v>
      </c>
      <c r="N9" s="217">
        <v>668.51</v>
      </c>
      <c r="O9" s="217">
        <v>1220.53</v>
      </c>
      <c r="P9" s="217">
        <v>384.59</v>
      </c>
    </row>
    <row r="10" spans="1:16" x14ac:dyDescent="0.2">
      <c r="A10" s="120"/>
      <c r="B10" s="211" t="s">
        <v>1658</v>
      </c>
      <c r="C10" s="212" t="s">
        <v>1110</v>
      </c>
      <c r="D10" s="234">
        <v>7567</v>
      </c>
      <c r="E10" s="213">
        <v>0</v>
      </c>
      <c r="F10" s="163">
        <v>7567.0000000000009</v>
      </c>
      <c r="G10" s="124">
        <v>31.860757500351578</v>
      </c>
      <c r="H10" s="224">
        <v>1235.46</v>
      </c>
      <c r="I10" s="224">
        <v>2140.8200000000002</v>
      </c>
      <c r="J10" s="224">
        <v>0</v>
      </c>
      <c r="K10" s="224">
        <v>1794.49</v>
      </c>
      <c r="L10" s="224">
        <v>914.44</v>
      </c>
      <c r="M10" s="224">
        <v>262.94</v>
      </c>
      <c r="N10" s="224">
        <v>94.46</v>
      </c>
      <c r="O10" s="224">
        <v>1124.3900000000001</v>
      </c>
      <c r="P10" s="224">
        <v>0</v>
      </c>
    </row>
    <row r="11" spans="1:16" x14ac:dyDescent="0.2">
      <c r="A11" s="106" t="s">
        <v>1659</v>
      </c>
      <c r="B11" s="214" t="s">
        <v>1584</v>
      </c>
      <c r="C11" s="215" t="s">
        <v>2</v>
      </c>
      <c r="D11" s="233"/>
      <c r="E11" s="216">
        <v>2186.7399999999998</v>
      </c>
      <c r="F11" s="124">
        <v>2186.7399999999998</v>
      </c>
      <c r="G11" s="124">
        <v>9.2072410276620573</v>
      </c>
      <c r="H11" s="217">
        <v>61.74</v>
      </c>
      <c r="I11" s="217">
        <v>171.69</v>
      </c>
      <c r="J11" s="217">
        <v>44.43</v>
      </c>
      <c r="K11" s="217">
        <v>355.93</v>
      </c>
      <c r="L11" s="217">
        <v>165.57</v>
      </c>
      <c r="M11" s="217">
        <v>355.24</v>
      </c>
      <c r="N11" s="217">
        <v>175.08</v>
      </c>
      <c r="O11" s="217">
        <v>274.27</v>
      </c>
      <c r="P11" s="217">
        <v>582.79</v>
      </c>
    </row>
    <row r="12" spans="1:16" x14ac:dyDescent="0.2">
      <c r="A12" s="106" t="s">
        <v>1660</v>
      </c>
      <c r="B12" s="125" t="s">
        <v>1588</v>
      </c>
      <c r="C12" s="106" t="s">
        <v>3</v>
      </c>
      <c r="D12" s="233">
        <v>3652</v>
      </c>
      <c r="E12" s="217">
        <v>0</v>
      </c>
      <c r="F12" s="124">
        <v>3652</v>
      </c>
      <c r="G12" s="124">
        <v>15.376699668466228</v>
      </c>
      <c r="H12" s="217">
        <v>253.78</v>
      </c>
      <c r="I12" s="217">
        <v>469.2</v>
      </c>
      <c r="J12" s="217">
        <v>135.13</v>
      </c>
      <c r="K12" s="217">
        <v>522.65</v>
      </c>
      <c r="L12" s="217">
        <v>95.78</v>
      </c>
      <c r="M12" s="217">
        <v>320.81</v>
      </c>
      <c r="N12" s="217">
        <v>390.43</v>
      </c>
      <c r="O12" s="217">
        <v>795.51</v>
      </c>
      <c r="P12" s="217">
        <v>668.71</v>
      </c>
    </row>
    <row r="13" spans="1:16" x14ac:dyDescent="0.2">
      <c r="A13" s="106" t="s">
        <v>1661</v>
      </c>
      <c r="B13" s="125" t="s">
        <v>1662</v>
      </c>
      <c r="C13" s="106" t="s">
        <v>1663</v>
      </c>
      <c r="D13" s="233"/>
      <c r="E13" s="217"/>
      <c r="F13" s="124">
        <v>0</v>
      </c>
      <c r="G13" s="124">
        <v>0</v>
      </c>
      <c r="H13" s="217">
        <v>0</v>
      </c>
      <c r="I13" s="217">
        <v>0</v>
      </c>
      <c r="J13" s="217">
        <v>0</v>
      </c>
      <c r="K13" s="217">
        <v>0</v>
      </c>
      <c r="L13" s="217">
        <v>0</v>
      </c>
      <c r="M13" s="217">
        <v>0</v>
      </c>
      <c r="N13" s="217">
        <v>0</v>
      </c>
      <c r="O13" s="217">
        <v>0</v>
      </c>
      <c r="P13" s="217">
        <v>0</v>
      </c>
    </row>
    <row r="14" spans="1:16" x14ac:dyDescent="0.2">
      <c r="A14" s="106" t="s">
        <v>1664</v>
      </c>
      <c r="B14" s="125" t="s">
        <v>1665</v>
      </c>
      <c r="C14" s="106" t="s">
        <v>1666</v>
      </c>
      <c r="D14" s="233"/>
      <c r="E14" s="217"/>
      <c r="F14" s="124">
        <v>0</v>
      </c>
      <c r="G14" s="124">
        <v>0</v>
      </c>
      <c r="H14" s="217">
        <v>0</v>
      </c>
      <c r="I14" s="217">
        <v>0</v>
      </c>
      <c r="J14" s="217">
        <v>0</v>
      </c>
      <c r="K14" s="217">
        <v>0</v>
      </c>
      <c r="L14" s="217">
        <v>0</v>
      </c>
      <c r="M14" s="217">
        <v>0</v>
      </c>
      <c r="N14" s="217">
        <v>0</v>
      </c>
      <c r="O14" s="217">
        <v>0</v>
      </c>
      <c r="P14" s="217">
        <v>0</v>
      </c>
    </row>
    <row r="15" spans="1:16" x14ac:dyDescent="0.2">
      <c r="A15" s="106" t="s">
        <v>1667</v>
      </c>
      <c r="B15" s="125" t="s">
        <v>1668</v>
      </c>
      <c r="C15" s="106" t="s">
        <v>1669</v>
      </c>
      <c r="D15" s="233">
        <v>765.49</v>
      </c>
      <c r="E15" s="217"/>
      <c r="F15" s="124">
        <v>765.49</v>
      </c>
      <c r="G15" s="124">
        <v>3.2230859335197737</v>
      </c>
      <c r="H15" s="217">
        <v>0</v>
      </c>
      <c r="I15" s="217">
        <v>0</v>
      </c>
      <c r="J15" s="217">
        <v>0</v>
      </c>
      <c r="K15" s="217">
        <v>0</v>
      </c>
      <c r="L15" s="217">
        <v>0</v>
      </c>
      <c r="M15" s="217">
        <v>0</v>
      </c>
      <c r="N15" s="217">
        <v>0</v>
      </c>
      <c r="O15" s="217">
        <v>0</v>
      </c>
      <c r="P15" s="217">
        <v>765.49</v>
      </c>
    </row>
    <row r="16" spans="1:16" ht="25.5" x14ac:dyDescent="0.2">
      <c r="A16" s="120"/>
      <c r="B16" s="228" t="s">
        <v>1670</v>
      </c>
      <c r="C16" s="120" t="s">
        <v>1671</v>
      </c>
      <c r="D16" s="234"/>
      <c r="E16" s="224"/>
      <c r="F16" s="163">
        <v>0</v>
      </c>
      <c r="G16" s="124">
        <v>0</v>
      </c>
      <c r="H16" s="224">
        <v>0</v>
      </c>
      <c r="I16" s="224">
        <v>0</v>
      </c>
      <c r="J16" s="224">
        <v>0</v>
      </c>
      <c r="K16" s="224">
        <v>0</v>
      </c>
      <c r="L16" s="224">
        <v>0</v>
      </c>
      <c r="M16" s="224">
        <v>0</v>
      </c>
      <c r="N16" s="224">
        <v>0</v>
      </c>
      <c r="O16" s="224">
        <v>0</v>
      </c>
      <c r="P16" s="224">
        <v>0</v>
      </c>
    </row>
    <row r="17" spans="1:16" x14ac:dyDescent="0.2">
      <c r="A17" s="106" t="s">
        <v>1672</v>
      </c>
      <c r="B17" s="125" t="s">
        <v>1598</v>
      </c>
      <c r="C17" s="106" t="s">
        <v>4</v>
      </c>
      <c r="D17" s="233"/>
      <c r="E17" s="217">
        <v>224.41</v>
      </c>
      <c r="F17" s="124">
        <v>224.41</v>
      </c>
      <c r="G17" s="124">
        <v>0.94487545799575756</v>
      </c>
      <c r="H17" s="217">
        <v>43.6</v>
      </c>
      <c r="I17" s="217">
        <v>10.6</v>
      </c>
      <c r="J17" s="217">
        <v>1.58</v>
      </c>
      <c r="K17" s="217">
        <v>70.75</v>
      </c>
      <c r="L17" s="217">
        <v>26.76</v>
      </c>
      <c r="M17" s="217">
        <v>20.59</v>
      </c>
      <c r="N17" s="217">
        <v>20.25</v>
      </c>
      <c r="O17" s="217">
        <v>14.55</v>
      </c>
      <c r="P17" s="217">
        <v>15.73</v>
      </c>
    </row>
    <row r="18" spans="1:16" x14ac:dyDescent="0.2">
      <c r="A18" s="106" t="s">
        <v>1673</v>
      </c>
      <c r="B18" s="125" t="s">
        <v>1674</v>
      </c>
      <c r="C18" s="106" t="s">
        <v>1675</v>
      </c>
      <c r="D18" s="233"/>
      <c r="E18" s="217"/>
      <c r="F18" s="124">
        <v>0</v>
      </c>
      <c r="G18" s="124">
        <v>0</v>
      </c>
      <c r="H18" s="217">
        <v>0</v>
      </c>
      <c r="I18" s="217">
        <v>0</v>
      </c>
      <c r="J18" s="217">
        <v>0</v>
      </c>
      <c r="K18" s="217">
        <v>0</v>
      </c>
      <c r="L18" s="217">
        <v>0</v>
      </c>
      <c r="M18" s="217">
        <v>0</v>
      </c>
      <c r="N18" s="217">
        <v>0</v>
      </c>
      <c r="O18" s="217">
        <v>0</v>
      </c>
      <c r="P18" s="217">
        <v>0</v>
      </c>
    </row>
    <row r="19" spans="1:16" x14ac:dyDescent="0.2">
      <c r="A19" s="106" t="s">
        <v>1676</v>
      </c>
      <c r="B19" s="125" t="s">
        <v>1599</v>
      </c>
      <c r="C19" s="106" t="s">
        <v>5</v>
      </c>
      <c r="D19" s="233"/>
      <c r="E19" s="217">
        <v>1275.3599999999999</v>
      </c>
      <c r="F19" s="124">
        <v>1275.3599999999999</v>
      </c>
      <c r="G19" s="124">
        <v>5.3698870999931785</v>
      </c>
      <c r="H19" s="217">
        <v>24.92</v>
      </c>
      <c r="I19" s="217">
        <v>22.84</v>
      </c>
      <c r="J19" s="217">
        <v>7.29</v>
      </c>
      <c r="K19" s="217">
        <v>28.5</v>
      </c>
      <c r="L19" s="217">
        <v>21.88</v>
      </c>
      <c r="M19" s="217">
        <v>641.29999999999995</v>
      </c>
      <c r="N19" s="217">
        <v>21.43</v>
      </c>
      <c r="O19" s="217">
        <v>47.64</v>
      </c>
      <c r="P19" s="217">
        <v>459.56</v>
      </c>
    </row>
    <row r="20" spans="1:16" x14ac:dyDescent="0.2">
      <c r="A20" s="292">
        <v>2</v>
      </c>
      <c r="B20" s="223" t="s">
        <v>1677</v>
      </c>
      <c r="C20" s="292" t="s">
        <v>1678</v>
      </c>
      <c r="D20" s="232">
        <v>5136.22</v>
      </c>
      <c r="E20" s="222">
        <v>54.999999999999091</v>
      </c>
      <c r="F20" s="137">
        <v>5191.2199999999993</v>
      </c>
      <c r="G20" s="137">
        <v>21.857565950968031</v>
      </c>
      <c r="H20" s="137">
        <v>841.6099999999999</v>
      </c>
      <c r="I20" s="137">
        <v>1461.9899999999993</v>
      </c>
      <c r="J20" s="137">
        <v>296.29000000000008</v>
      </c>
      <c r="K20" s="137">
        <v>743.32999999999993</v>
      </c>
      <c r="L20" s="137">
        <v>391.81999999999982</v>
      </c>
      <c r="M20" s="137">
        <v>470.40999999999991</v>
      </c>
      <c r="N20" s="137">
        <v>227.73000000000005</v>
      </c>
      <c r="O20" s="137">
        <v>356.16000000000008</v>
      </c>
      <c r="P20" s="137">
        <v>401.88000000000005</v>
      </c>
    </row>
    <row r="21" spans="1:16" ht="13.5" x14ac:dyDescent="0.2">
      <c r="A21" s="128"/>
      <c r="B21" s="228" t="s">
        <v>224</v>
      </c>
      <c r="C21" s="128"/>
      <c r="D21" s="235"/>
      <c r="E21" s="225"/>
      <c r="F21" s="226"/>
      <c r="G21" s="124"/>
      <c r="H21" s="224"/>
      <c r="I21" s="224"/>
      <c r="J21" s="226"/>
      <c r="K21" s="226"/>
      <c r="L21" s="226"/>
      <c r="M21" s="226"/>
      <c r="N21" s="226"/>
      <c r="O21" s="226"/>
      <c r="P21" s="226"/>
    </row>
    <row r="22" spans="1:16" x14ac:dyDescent="0.2">
      <c r="A22" s="106" t="s">
        <v>1679</v>
      </c>
      <c r="B22" s="125" t="s">
        <v>1680</v>
      </c>
      <c r="C22" s="106" t="s">
        <v>6</v>
      </c>
      <c r="D22" s="233">
        <v>34</v>
      </c>
      <c r="E22" s="217">
        <v>1.0900000000000034</v>
      </c>
      <c r="F22" s="124">
        <v>35.090000000000003</v>
      </c>
      <c r="G22" s="124">
        <v>0.14774599982652792</v>
      </c>
      <c r="H22" s="217">
        <v>0.56000000000000005</v>
      </c>
      <c r="I22" s="217">
        <v>13.27</v>
      </c>
      <c r="J22" s="217">
        <v>1.42</v>
      </c>
      <c r="K22" s="217">
        <v>12.94</v>
      </c>
      <c r="L22" s="217">
        <v>1.34</v>
      </c>
      <c r="M22" s="217">
        <v>0.48</v>
      </c>
      <c r="N22" s="217">
        <v>0.17</v>
      </c>
      <c r="O22" s="217">
        <v>0</v>
      </c>
      <c r="P22" s="217">
        <v>4.91</v>
      </c>
    </row>
    <row r="23" spans="1:16" x14ac:dyDescent="0.2">
      <c r="A23" s="106" t="s">
        <v>1681</v>
      </c>
      <c r="B23" s="125" t="s">
        <v>1682</v>
      </c>
      <c r="C23" s="106" t="s">
        <v>7</v>
      </c>
      <c r="D23" s="233">
        <v>9</v>
      </c>
      <c r="E23" s="217">
        <v>0</v>
      </c>
      <c r="F23" s="124">
        <v>8.9999999999999982</v>
      </c>
      <c r="G23" s="124">
        <v>3.7894385820426077E-2</v>
      </c>
      <c r="H23" s="217">
        <v>0.7</v>
      </c>
      <c r="I23" s="217">
        <v>5.15</v>
      </c>
      <c r="J23" s="217">
        <v>2.12</v>
      </c>
      <c r="K23" s="217">
        <v>0.2</v>
      </c>
      <c r="L23" s="217">
        <v>0.2</v>
      </c>
      <c r="M23" s="217">
        <v>0.16</v>
      </c>
      <c r="N23" s="217">
        <v>0.2</v>
      </c>
      <c r="O23" s="217">
        <v>0.17</v>
      </c>
      <c r="P23" s="217">
        <v>0.1</v>
      </c>
    </row>
    <row r="24" spans="1:16" x14ac:dyDescent="0.2">
      <c r="A24" s="106" t="s">
        <v>1683</v>
      </c>
      <c r="B24" s="125" t="s">
        <v>1684</v>
      </c>
      <c r="C24" s="106" t="s">
        <v>8</v>
      </c>
      <c r="D24" s="233">
        <v>395</v>
      </c>
      <c r="E24" s="217">
        <v>0</v>
      </c>
      <c r="F24" s="124">
        <v>395</v>
      </c>
      <c r="G24" s="124">
        <v>1.6631424887853667</v>
      </c>
      <c r="H24" s="217">
        <v>286.89</v>
      </c>
      <c r="I24" s="217">
        <v>108.11</v>
      </c>
      <c r="J24" s="217">
        <v>0</v>
      </c>
      <c r="K24" s="217">
        <v>0</v>
      </c>
      <c r="L24" s="217">
        <v>0</v>
      </c>
      <c r="M24" s="217">
        <v>0</v>
      </c>
      <c r="N24" s="217">
        <v>0</v>
      </c>
      <c r="O24" s="217">
        <v>0</v>
      </c>
      <c r="P24" s="217">
        <v>0</v>
      </c>
    </row>
    <row r="25" spans="1:16" x14ac:dyDescent="0.2">
      <c r="A25" s="106" t="s">
        <v>1685</v>
      </c>
      <c r="B25" s="125" t="s">
        <v>1686</v>
      </c>
      <c r="C25" s="106" t="s">
        <v>9</v>
      </c>
      <c r="D25" s="233"/>
      <c r="E25" s="217">
        <v>57.67</v>
      </c>
      <c r="F25" s="124">
        <v>57.67</v>
      </c>
      <c r="G25" s="124">
        <v>0.24281880336266357</v>
      </c>
      <c r="H25" s="217">
        <v>0</v>
      </c>
      <c r="I25" s="217">
        <v>57.67</v>
      </c>
      <c r="J25" s="217">
        <v>0</v>
      </c>
      <c r="K25" s="217">
        <v>0</v>
      </c>
      <c r="L25" s="217">
        <v>0</v>
      </c>
      <c r="M25" s="217">
        <v>0</v>
      </c>
      <c r="N25" s="217">
        <v>0</v>
      </c>
      <c r="O25" s="217">
        <v>0</v>
      </c>
      <c r="P25" s="217">
        <v>0</v>
      </c>
    </row>
    <row r="26" spans="1:16" x14ac:dyDescent="0.2">
      <c r="A26" s="106" t="s">
        <v>1687</v>
      </c>
      <c r="B26" s="125" t="s">
        <v>1688</v>
      </c>
      <c r="C26" s="106" t="s">
        <v>10</v>
      </c>
      <c r="D26" s="233">
        <v>110.33</v>
      </c>
      <c r="E26" s="217">
        <v>0</v>
      </c>
      <c r="F26" s="124">
        <v>110.33000000000001</v>
      </c>
      <c r="G26" s="124">
        <v>0.46454306528528999</v>
      </c>
      <c r="H26" s="217">
        <v>8.89</v>
      </c>
      <c r="I26" s="217">
        <v>59.62</v>
      </c>
      <c r="J26" s="217">
        <v>9.18</v>
      </c>
      <c r="K26" s="217">
        <v>6.9</v>
      </c>
      <c r="L26" s="217">
        <v>5.2</v>
      </c>
      <c r="M26" s="217">
        <v>5.08</v>
      </c>
      <c r="N26" s="217">
        <v>4.04</v>
      </c>
      <c r="O26" s="217">
        <v>7.22</v>
      </c>
      <c r="P26" s="217">
        <v>4.2</v>
      </c>
    </row>
    <row r="27" spans="1:16" x14ac:dyDescent="0.2">
      <c r="A27" s="106" t="s">
        <v>1689</v>
      </c>
      <c r="B27" s="125" t="s">
        <v>1690</v>
      </c>
      <c r="C27" s="106" t="s">
        <v>11</v>
      </c>
      <c r="D27" s="233">
        <v>219</v>
      </c>
      <c r="E27" s="217">
        <v>0</v>
      </c>
      <c r="F27" s="124">
        <v>219.00000000000003</v>
      </c>
      <c r="G27" s="124">
        <v>0.92209672163036815</v>
      </c>
      <c r="H27" s="217">
        <v>25.62</v>
      </c>
      <c r="I27" s="217">
        <v>90.84</v>
      </c>
      <c r="J27" s="217">
        <v>5.76</v>
      </c>
      <c r="K27" s="217">
        <v>25</v>
      </c>
      <c r="L27" s="217">
        <v>8.6300000000000008</v>
      </c>
      <c r="M27" s="217">
        <v>22.43</v>
      </c>
      <c r="N27" s="217">
        <v>8.3000000000000007</v>
      </c>
      <c r="O27" s="217">
        <v>11.97</v>
      </c>
      <c r="P27" s="217">
        <v>20.45</v>
      </c>
    </row>
    <row r="28" spans="1:16" x14ac:dyDescent="0.2">
      <c r="A28" s="106" t="s">
        <v>1691</v>
      </c>
      <c r="B28" s="125" t="s">
        <v>1758</v>
      </c>
      <c r="C28" s="106" t="s">
        <v>12</v>
      </c>
      <c r="D28" s="233">
        <v>248</v>
      </c>
      <c r="E28" s="217">
        <v>-93.999999999999972</v>
      </c>
      <c r="F28" s="124">
        <v>154.00000000000003</v>
      </c>
      <c r="G28" s="124">
        <v>0.64841504626062418</v>
      </c>
      <c r="H28" s="217">
        <v>0</v>
      </c>
      <c r="I28" s="217">
        <v>10.37</v>
      </c>
      <c r="J28" s="217">
        <v>0</v>
      </c>
      <c r="K28" s="217">
        <v>69.680000000000007</v>
      </c>
      <c r="L28" s="217">
        <v>0</v>
      </c>
      <c r="M28" s="217">
        <v>37.49</v>
      </c>
      <c r="N28" s="217">
        <v>0</v>
      </c>
      <c r="O28" s="217">
        <v>10.28</v>
      </c>
      <c r="P28" s="217">
        <v>26.18</v>
      </c>
    </row>
    <row r="29" spans="1:16" ht="25.5" x14ac:dyDescent="0.2">
      <c r="A29" s="106" t="s">
        <v>1693</v>
      </c>
      <c r="B29" s="227" t="s">
        <v>1694</v>
      </c>
      <c r="C29" s="106" t="s">
        <v>1695</v>
      </c>
      <c r="D29" s="233"/>
      <c r="E29" s="217">
        <v>10.48</v>
      </c>
      <c r="F29" s="124">
        <v>10.48</v>
      </c>
      <c r="G29" s="124">
        <v>4.4125907044229487E-2</v>
      </c>
      <c r="H29" s="217">
        <v>0.71</v>
      </c>
      <c r="I29" s="217">
        <v>0</v>
      </c>
      <c r="J29" s="217">
        <v>0</v>
      </c>
      <c r="K29" s="217">
        <v>0.24</v>
      </c>
      <c r="L29" s="217">
        <v>0</v>
      </c>
      <c r="M29" s="217">
        <v>0</v>
      </c>
      <c r="N29" s="217">
        <v>5.55</v>
      </c>
      <c r="O29" s="217">
        <v>3.98</v>
      </c>
      <c r="P29" s="217">
        <v>0</v>
      </c>
    </row>
    <row r="30" spans="1:16" ht="25.5" x14ac:dyDescent="0.2">
      <c r="A30" s="106" t="s">
        <v>1696</v>
      </c>
      <c r="B30" s="125" t="s">
        <v>1697</v>
      </c>
      <c r="C30" s="106" t="s">
        <v>1698</v>
      </c>
      <c r="D30" s="233">
        <v>2510</v>
      </c>
      <c r="E30" s="217">
        <v>22.319999999999709</v>
      </c>
      <c r="F30" s="124">
        <v>2532.3199999999997</v>
      </c>
      <c r="G30" s="124">
        <v>10.662301233420152</v>
      </c>
      <c r="H30" s="217">
        <v>228.75000000000006</v>
      </c>
      <c r="I30" s="217">
        <v>743.63000000000011</v>
      </c>
      <c r="J30" s="217">
        <v>156.69999999999999</v>
      </c>
      <c r="K30" s="217">
        <v>334.00000000000006</v>
      </c>
      <c r="L30" s="217">
        <v>226.15</v>
      </c>
      <c r="M30" s="217">
        <v>287.91000000000003</v>
      </c>
      <c r="N30" s="217">
        <v>100.09</v>
      </c>
      <c r="O30" s="217">
        <v>156.12</v>
      </c>
      <c r="P30" s="217">
        <v>298.96999999999997</v>
      </c>
    </row>
    <row r="31" spans="1:16" x14ac:dyDescent="0.2">
      <c r="A31" s="120"/>
      <c r="B31" s="228" t="s">
        <v>224</v>
      </c>
      <c r="C31" s="120"/>
      <c r="D31" s="234"/>
      <c r="E31" s="217">
        <v>0</v>
      </c>
      <c r="F31" s="163">
        <v>0</v>
      </c>
      <c r="G31" s="124">
        <v>0</v>
      </c>
      <c r="H31" s="224">
        <v>0</v>
      </c>
      <c r="I31" s="224">
        <v>0</v>
      </c>
      <c r="J31" s="224">
        <v>0</v>
      </c>
      <c r="K31" s="224">
        <v>0</v>
      </c>
      <c r="L31" s="224">
        <v>0</v>
      </c>
      <c r="M31" s="224">
        <v>0</v>
      </c>
      <c r="N31" s="224">
        <v>0</v>
      </c>
      <c r="O31" s="224">
        <v>0</v>
      </c>
      <c r="P31" s="224">
        <v>0</v>
      </c>
    </row>
    <row r="32" spans="1:16" s="229" customFormat="1" x14ac:dyDescent="0.2">
      <c r="A32" s="120" t="s">
        <v>206</v>
      </c>
      <c r="B32" s="228" t="s">
        <v>216</v>
      </c>
      <c r="C32" s="120" t="s">
        <v>17</v>
      </c>
      <c r="D32" s="234">
        <v>958</v>
      </c>
      <c r="E32" s="217">
        <v>0</v>
      </c>
      <c r="F32" s="163">
        <v>958</v>
      </c>
      <c r="G32" s="163">
        <v>4.0336468462186872</v>
      </c>
      <c r="H32" s="224">
        <v>76.319999999999993</v>
      </c>
      <c r="I32" s="224">
        <v>311.17</v>
      </c>
      <c r="J32" s="224">
        <v>96.07</v>
      </c>
      <c r="K32" s="224">
        <v>96.52</v>
      </c>
      <c r="L32" s="224">
        <v>91.08</v>
      </c>
      <c r="M32" s="224">
        <v>82.48</v>
      </c>
      <c r="N32" s="224">
        <v>53.3</v>
      </c>
      <c r="O32" s="224">
        <v>89.3</v>
      </c>
      <c r="P32" s="224">
        <v>61.76</v>
      </c>
    </row>
    <row r="33" spans="1:16" s="229" customFormat="1" x14ac:dyDescent="0.2">
      <c r="A33" s="120" t="s">
        <v>206</v>
      </c>
      <c r="B33" s="228" t="s">
        <v>443</v>
      </c>
      <c r="C33" s="120" t="s">
        <v>18</v>
      </c>
      <c r="D33" s="234">
        <v>712</v>
      </c>
      <c r="E33" s="217">
        <v>0</v>
      </c>
      <c r="F33" s="163">
        <v>712</v>
      </c>
      <c r="G33" s="163">
        <v>2.9978669671270413</v>
      </c>
      <c r="H33" s="224">
        <v>127.31</v>
      </c>
      <c r="I33" s="224">
        <v>179.81</v>
      </c>
      <c r="J33" s="224">
        <v>13.06</v>
      </c>
      <c r="K33" s="224">
        <v>109.86</v>
      </c>
      <c r="L33" s="224">
        <v>48.74</v>
      </c>
      <c r="M33" s="224">
        <v>64.22</v>
      </c>
      <c r="N33" s="224">
        <v>20.350000000000001</v>
      </c>
      <c r="O33" s="224">
        <v>50.55</v>
      </c>
      <c r="P33" s="224">
        <v>98.1</v>
      </c>
    </row>
    <row r="34" spans="1:16" s="229" customFormat="1" x14ac:dyDescent="0.2">
      <c r="A34" s="120" t="s">
        <v>206</v>
      </c>
      <c r="B34" s="228" t="s">
        <v>1699</v>
      </c>
      <c r="C34" s="120" t="s">
        <v>13</v>
      </c>
      <c r="D34" s="234">
        <v>55</v>
      </c>
      <c r="E34" s="217">
        <v>0</v>
      </c>
      <c r="F34" s="163">
        <v>54.999999999999993</v>
      </c>
      <c r="G34" s="163">
        <v>0.23157680223593716</v>
      </c>
      <c r="H34" s="224">
        <v>1.1499999999999999</v>
      </c>
      <c r="I34" s="224">
        <v>13.17</v>
      </c>
      <c r="J34" s="224">
        <v>22.54</v>
      </c>
      <c r="K34" s="224">
        <v>1.1200000000000001</v>
      </c>
      <c r="L34" s="224">
        <v>3.09</v>
      </c>
      <c r="M34" s="224">
        <v>1.5</v>
      </c>
      <c r="N34" s="224">
        <v>1.64</v>
      </c>
      <c r="O34" s="224">
        <v>3.28</v>
      </c>
      <c r="P34" s="224">
        <v>7.51</v>
      </c>
    </row>
    <row r="35" spans="1:16" s="229" customFormat="1" x14ac:dyDescent="0.2">
      <c r="A35" s="120" t="s">
        <v>206</v>
      </c>
      <c r="B35" s="228" t="s">
        <v>1700</v>
      </c>
      <c r="C35" s="120" t="s">
        <v>14</v>
      </c>
      <c r="D35" s="234">
        <v>6</v>
      </c>
      <c r="E35" s="217">
        <v>0</v>
      </c>
      <c r="F35" s="163">
        <v>5.9999999999999991</v>
      </c>
      <c r="G35" s="163">
        <v>2.526292388028405E-2</v>
      </c>
      <c r="H35" s="224">
        <v>0.05</v>
      </c>
      <c r="I35" s="224">
        <v>3.09</v>
      </c>
      <c r="J35" s="224">
        <v>0.98</v>
      </c>
      <c r="K35" s="224">
        <v>0.18</v>
      </c>
      <c r="L35" s="224">
        <v>0.7</v>
      </c>
      <c r="M35" s="224">
        <v>0.61</v>
      </c>
      <c r="N35" s="224">
        <v>0.13</v>
      </c>
      <c r="O35" s="224">
        <v>0.12</v>
      </c>
      <c r="P35" s="224">
        <v>0.14000000000000001</v>
      </c>
    </row>
    <row r="36" spans="1:16" s="229" customFormat="1" x14ac:dyDescent="0.2">
      <c r="A36" s="120" t="s">
        <v>206</v>
      </c>
      <c r="B36" s="228" t="s">
        <v>1701</v>
      </c>
      <c r="C36" s="120" t="s">
        <v>15</v>
      </c>
      <c r="D36" s="234">
        <v>53</v>
      </c>
      <c r="E36" s="217">
        <v>0</v>
      </c>
      <c r="F36" s="163">
        <v>53</v>
      </c>
      <c r="G36" s="163">
        <v>0.22315582760917582</v>
      </c>
      <c r="H36" s="224">
        <v>5.05</v>
      </c>
      <c r="I36" s="224">
        <v>7.77</v>
      </c>
      <c r="J36" s="224">
        <v>11.3</v>
      </c>
      <c r="K36" s="224">
        <v>5.18</v>
      </c>
      <c r="L36" s="224">
        <v>5.53</v>
      </c>
      <c r="M36" s="224">
        <v>4.47</v>
      </c>
      <c r="N36" s="224">
        <v>6.17</v>
      </c>
      <c r="O36" s="224">
        <v>4</v>
      </c>
      <c r="P36" s="224">
        <v>3.53</v>
      </c>
    </row>
    <row r="37" spans="1:16" s="229" customFormat="1" x14ac:dyDescent="0.2">
      <c r="A37" s="120" t="s">
        <v>206</v>
      </c>
      <c r="B37" s="228" t="s">
        <v>1702</v>
      </c>
      <c r="C37" s="120" t="s">
        <v>16</v>
      </c>
      <c r="D37" s="234">
        <v>19</v>
      </c>
      <c r="E37" s="217">
        <v>0</v>
      </c>
      <c r="F37" s="163">
        <v>19</v>
      </c>
      <c r="G37" s="163">
        <v>7.9999258954232835E-2</v>
      </c>
      <c r="H37" s="224">
        <v>2</v>
      </c>
      <c r="I37" s="224">
        <v>1.37</v>
      </c>
      <c r="J37" s="224">
        <v>2.2400000000000002</v>
      </c>
      <c r="K37" s="224">
        <v>1.87</v>
      </c>
      <c r="L37" s="224">
        <v>3.75</v>
      </c>
      <c r="M37" s="224">
        <v>2.2000000000000002</v>
      </c>
      <c r="N37" s="224">
        <v>1</v>
      </c>
      <c r="O37" s="224">
        <v>1.06</v>
      </c>
      <c r="P37" s="224">
        <v>3.51</v>
      </c>
    </row>
    <row r="38" spans="1:16" s="229" customFormat="1" x14ac:dyDescent="0.2">
      <c r="A38" s="120" t="s">
        <v>206</v>
      </c>
      <c r="B38" s="228" t="s">
        <v>1703</v>
      </c>
      <c r="C38" s="120" t="s">
        <v>19</v>
      </c>
      <c r="D38" s="234">
        <v>513</v>
      </c>
      <c r="E38" s="217">
        <v>0</v>
      </c>
      <c r="F38" s="163">
        <v>513</v>
      </c>
      <c r="G38" s="163">
        <v>2.1599799917642866</v>
      </c>
      <c r="H38" s="224">
        <v>1.96</v>
      </c>
      <c r="I38" s="224">
        <v>200.59</v>
      </c>
      <c r="J38" s="224">
        <v>0.27</v>
      </c>
      <c r="K38" s="224">
        <v>90.18</v>
      </c>
      <c r="L38" s="224">
        <v>60</v>
      </c>
      <c r="M38" s="224">
        <v>100</v>
      </c>
      <c r="N38" s="224">
        <v>0</v>
      </c>
      <c r="O38" s="224">
        <v>0</v>
      </c>
      <c r="P38" s="224">
        <v>60</v>
      </c>
    </row>
    <row r="39" spans="1:16" s="229" customFormat="1" x14ac:dyDescent="0.2">
      <c r="A39" s="120" t="s">
        <v>206</v>
      </c>
      <c r="B39" s="228" t="s">
        <v>1759</v>
      </c>
      <c r="C39" s="67" t="s">
        <v>20</v>
      </c>
      <c r="D39" s="234">
        <v>14</v>
      </c>
      <c r="E39" s="217">
        <v>0</v>
      </c>
      <c r="F39" s="163">
        <v>13.999999999999998</v>
      </c>
      <c r="G39" s="163">
        <v>5.8946822387329456E-2</v>
      </c>
      <c r="H39" s="224">
        <v>2.0499999999999998</v>
      </c>
      <c r="I39" s="224">
        <v>2.4</v>
      </c>
      <c r="J39" s="224">
        <v>2.3199999999999998</v>
      </c>
      <c r="K39" s="224">
        <v>1.55</v>
      </c>
      <c r="L39" s="224">
        <v>1.53</v>
      </c>
      <c r="M39" s="224">
        <v>1</v>
      </c>
      <c r="N39" s="224">
        <v>1.1200000000000001</v>
      </c>
      <c r="O39" s="224">
        <v>1.03</v>
      </c>
      <c r="P39" s="224">
        <v>1</v>
      </c>
    </row>
    <row r="40" spans="1:16" s="229" customFormat="1" x14ac:dyDescent="0.2">
      <c r="A40" s="120" t="s">
        <v>206</v>
      </c>
      <c r="B40" s="228" t="s">
        <v>1760</v>
      </c>
      <c r="C40" s="67" t="s">
        <v>1706</v>
      </c>
      <c r="D40" s="234"/>
      <c r="E40" s="217">
        <v>0</v>
      </c>
      <c r="F40" s="163">
        <v>0</v>
      </c>
      <c r="G40" s="163">
        <v>0</v>
      </c>
      <c r="H40" s="224">
        <v>0</v>
      </c>
      <c r="I40" s="224">
        <v>0</v>
      </c>
      <c r="J40" s="224">
        <v>0</v>
      </c>
      <c r="K40" s="224">
        <v>0</v>
      </c>
      <c r="L40" s="224">
        <v>0</v>
      </c>
      <c r="M40" s="224">
        <v>0</v>
      </c>
      <c r="N40" s="224">
        <v>0</v>
      </c>
      <c r="O40" s="224">
        <v>0</v>
      </c>
      <c r="P40" s="224">
        <v>0</v>
      </c>
    </row>
    <row r="41" spans="1:16" s="229" customFormat="1" x14ac:dyDescent="0.2">
      <c r="A41" s="120" t="s">
        <v>206</v>
      </c>
      <c r="B41" s="228" t="s">
        <v>1707</v>
      </c>
      <c r="C41" s="120" t="s">
        <v>22</v>
      </c>
      <c r="D41" s="234">
        <v>47</v>
      </c>
      <c r="E41" s="217">
        <v>0</v>
      </c>
      <c r="F41" s="163">
        <v>47</v>
      </c>
      <c r="G41" s="163">
        <v>0.19789290372889176</v>
      </c>
      <c r="H41" s="224">
        <v>0</v>
      </c>
      <c r="I41" s="224">
        <v>5.32</v>
      </c>
      <c r="J41" s="224">
        <v>0</v>
      </c>
      <c r="K41" s="224">
        <v>11.22</v>
      </c>
      <c r="L41" s="224">
        <v>0</v>
      </c>
      <c r="M41" s="224">
        <v>21.26</v>
      </c>
      <c r="N41" s="224">
        <v>3.2</v>
      </c>
      <c r="O41" s="224">
        <v>0</v>
      </c>
      <c r="P41" s="224">
        <v>6</v>
      </c>
    </row>
    <row r="42" spans="1:16" s="229" customFormat="1" x14ac:dyDescent="0.2">
      <c r="A42" s="120" t="s">
        <v>206</v>
      </c>
      <c r="B42" s="228" t="s">
        <v>528</v>
      </c>
      <c r="C42" s="120" t="s">
        <v>23</v>
      </c>
      <c r="D42" s="234">
        <v>41</v>
      </c>
      <c r="E42" s="217">
        <v>0</v>
      </c>
      <c r="F42" s="163">
        <v>41</v>
      </c>
      <c r="G42" s="163">
        <v>0.1726299798486077</v>
      </c>
      <c r="H42" s="224">
        <v>1</v>
      </c>
      <c r="I42" s="224">
        <v>7.6</v>
      </c>
      <c r="J42" s="224">
        <v>1.9</v>
      </c>
      <c r="K42" s="224">
        <v>1</v>
      </c>
      <c r="L42" s="224">
        <v>1</v>
      </c>
      <c r="M42" s="224">
        <v>1</v>
      </c>
      <c r="N42" s="224">
        <v>1</v>
      </c>
      <c r="O42" s="224">
        <v>1</v>
      </c>
      <c r="P42" s="224">
        <v>25.5</v>
      </c>
    </row>
    <row r="43" spans="1:16" s="229" customFormat="1" x14ac:dyDescent="0.2">
      <c r="A43" s="120" t="s">
        <v>206</v>
      </c>
      <c r="B43" s="300" t="s">
        <v>1708</v>
      </c>
      <c r="C43" s="120" t="s">
        <v>1111</v>
      </c>
      <c r="D43" s="234">
        <v>12</v>
      </c>
      <c r="E43" s="217">
        <v>-3.51</v>
      </c>
      <c r="F43" s="163">
        <v>8.49</v>
      </c>
      <c r="G43" s="163">
        <v>3.5747037290601941E-2</v>
      </c>
      <c r="H43" s="224">
        <v>1.74</v>
      </c>
      <c r="I43" s="224">
        <v>0.53</v>
      </c>
      <c r="J43" s="224">
        <v>0</v>
      </c>
      <c r="K43" s="224">
        <v>0.45</v>
      </c>
      <c r="L43" s="224">
        <v>0.34</v>
      </c>
      <c r="M43" s="224">
        <v>2.5499999999999998</v>
      </c>
      <c r="N43" s="224">
        <v>2.58</v>
      </c>
      <c r="O43" s="224">
        <v>0.3</v>
      </c>
      <c r="P43" s="224">
        <v>0</v>
      </c>
    </row>
    <row r="44" spans="1:16" s="229" customFormat="1" ht="25.5" x14ac:dyDescent="0.2">
      <c r="A44" s="120" t="s">
        <v>206</v>
      </c>
      <c r="B44" s="300" t="s">
        <v>1709</v>
      </c>
      <c r="C44" s="120" t="s">
        <v>28</v>
      </c>
      <c r="D44" s="234">
        <v>74</v>
      </c>
      <c r="E44" s="217">
        <v>21.930000000000007</v>
      </c>
      <c r="F44" s="163">
        <v>95.93</v>
      </c>
      <c r="G44" s="163">
        <v>0.40391204797260827</v>
      </c>
      <c r="H44" s="224">
        <v>9.2899999999999991</v>
      </c>
      <c r="I44" s="224">
        <v>9.49</v>
      </c>
      <c r="J44" s="224">
        <v>4.04</v>
      </c>
      <c r="K44" s="224">
        <v>13.54</v>
      </c>
      <c r="L44" s="224">
        <v>8.8699999999999992</v>
      </c>
      <c r="M44" s="224">
        <v>5.38</v>
      </c>
      <c r="N44" s="224">
        <v>9.11</v>
      </c>
      <c r="O44" s="224">
        <v>4.9800000000000004</v>
      </c>
      <c r="P44" s="224">
        <v>31.23</v>
      </c>
    </row>
    <row r="45" spans="1:16" s="229" customFormat="1" x14ac:dyDescent="0.2">
      <c r="A45" s="120" t="s">
        <v>206</v>
      </c>
      <c r="B45" s="228" t="s">
        <v>1710</v>
      </c>
      <c r="C45" s="120" t="s">
        <v>1711</v>
      </c>
      <c r="D45" s="234"/>
      <c r="E45" s="217">
        <v>0</v>
      </c>
      <c r="F45" s="163">
        <v>0</v>
      </c>
      <c r="G45" s="163">
        <v>0</v>
      </c>
      <c r="H45" s="224">
        <v>0</v>
      </c>
      <c r="I45" s="224">
        <v>0</v>
      </c>
      <c r="J45" s="224">
        <v>0</v>
      </c>
      <c r="K45" s="224">
        <v>0</v>
      </c>
      <c r="L45" s="224">
        <v>0</v>
      </c>
      <c r="M45" s="224">
        <v>0</v>
      </c>
      <c r="N45" s="224">
        <v>0</v>
      </c>
      <c r="O45" s="224">
        <v>0</v>
      </c>
      <c r="P45" s="224">
        <v>0</v>
      </c>
    </row>
    <row r="46" spans="1:16" s="229" customFormat="1" x14ac:dyDescent="0.2">
      <c r="A46" s="120" t="s">
        <v>206</v>
      </c>
      <c r="B46" s="228" t="s">
        <v>1712</v>
      </c>
      <c r="C46" s="120" t="s">
        <v>1713</v>
      </c>
      <c r="D46" s="234"/>
      <c r="E46" s="217">
        <v>0</v>
      </c>
      <c r="F46" s="163">
        <v>0</v>
      </c>
      <c r="G46" s="163">
        <v>0</v>
      </c>
      <c r="H46" s="224">
        <v>0</v>
      </c>
      <c r="I46" s="224">
        <v>0</v>
      </c>
      <c r="J46" s="224">
        <v>0</v>
      </c>
      <c r="K46" s="224">
        <v>0</v>
      </c>
      <c r="L46" s="224">
        <v>0</v>
      </c>
      <c r="M46" s="224">
        <v>0</v>
      </c>
      <c r="N46" s="224">
        <v>0</v>
      </c>
      <c r="O46" s="224">
        <v>0</v>
      </c>
      <c r="P46" s="224">
        <v>0</v>
      </c>
    </row>
    <row r="47" spans="1:16" s="229" customFormat="1" x14ac:dyDescent="0.2">
      <c r="A47" s="120" t="s">
        <v>206</v>
      </c>
      <c r="B47" s="228" t="s">
        <v>211</v>
      </c>
      <c r="C47" s="120" t="s">
        <v>21</v>
      </c>
      <c r="D47" s="234"/>
      <c r="E47" s="217">
        <v>9.9</v>
      </c>
      <c r="F47" s="163">
        <v>9.9</v>
      </c>
      <c r="G47" s="163">
        <v>4.1683824402468692E-2</v>
      </c>
      <c r="H47" s="224">
        <v>0.83</v>
      </c>
      <c r="I47" s="224">
        <v>1.32</v>
      </c>
      <c r="J47" s="224">
        <v>1.98</v>
      </c>
      <c r="K47" s="224">
        <v>1.33</v>
      </c>
      <c r="L47" s="224">
        <v>1.52</v>
      </c>
      <c r="M47" s="224">
        <v>1.24</v>
      </c>
      <c r="N47" s="224">
        <v>0.49</v>
      </c>
      <c r="O47" s="224">
        <v>0.5</v>
      </c>
      <c r="P47" s="224">
        <v>0.69</v>
      </c>
    </row>
    <row r="48" spans="1:16" x14ac:dyDescent="0.2">
      <c r="A48" s="106" t="s">
        <v>1714</v>
      </c>
      <c r="B48" s="125" t="s">
        <v>1715</v>
      </c>
      <c r="C48" s="106" t="s">
        <v>1716</v>
      </c>
      <c r="D48" s="233"/>
      <c r="E48" s="217">
        <v>0</v>
      </c>
      <c r="F48" s="124">
        <v>0</v>
      </c>
      <c r="G48" s="124">
        <v>0</v>
      </c>
      <c r="H48" s="217">
        <v>0</v>
      </c>
      <c r="I48" s="217">
        <v>0</v>
      </c>
      <c r="J48" s="217">
        <v>0</v>
      </c>
      <c r="K48" s="217">
        <v>0</v>
      </c>
      <c r="L48" s="217">
        <v>0</v>
      </c>
      <c r="M48" s="217">
        <v>0</v>
      </c>
      <c r="N48" s="217">
        <v>0</v>
      </c>
      <c r="O48" s="217">
        <v>0</v>
      </c>
      <c r="P48" s="217">
        <v>0</v>
      </c>
    </row>
    <row r="49" spans="1:16" x14ac:dyDescent="0.2">
      <c r="A49" s="106" t="s">
        <v>1717</v>
      </c>
      <c r="B49" s="227" t="s">
        <v>1718</v>
      </c>
      <c r="C49" s="106" t="s">
        <v>29</v>
      </c>
      <c r="D49" s="233"/>
      <c r="E49" s="217">
        <v>7.1499999999999995</v>
      </c>
      <c r="F49" s="124">
        <v>7.1499999999999995</v>
      </c>
      <c r="G49" s="124">
        <v>3.0104984290671828E-2</v>
      </c>
      <c r="H49" s="217">
        <v>0.28999999999999998</v>
      </c>
      <c r="I49" s="217">
        <v>0.45</v>
      </c>
      <c r="J49" s="217">
        <v>0.37</v>
      </c>
      <c r="K49" s="217">
        <v>1</v>
      </c>
      <c r="L49" s="217">
        <v>0.77</v>
      </c>
      <c r="M49" s="217">
        <v>2.41</v>
      </c>
      <c r="N49" s="217">
        <v>0.55000000000000004</v>
      </c>
      <c r="O49" s="217">
        <v>0.92</v>
      </c>
      <c r="P49" s="217">
        <v>0.39</v>
      </c>
    </row>
    <row r="50" spans="1:16" x14ac:dyDescent="0.2">
      <c r="A50" s="106" t="s">
        <v>1719</v>
      </c>
      <c r="B50" s="227" t="s">
        <v>1720</v>
      </c>
      <c r="C50" s="106" t="s">
        <v>30</v>
      </c>
      <c r="D50" s="233"/>
      <c r="E50" s="217">
        <v>2.0499999999999998</v>
      </c>
      <c r="F50" s="124">
        <v>2.0499999999999998</v>
      </c>
      <c r="G50" s="124">
        <v>8.6314989924303857E-3</v>
      </c>
      <c r="H50" s="217">
        <v>0.2</v>
      </c>
      <c r="I50" s="217">
        <v>0.45</v>
      </c>
      <c r="J50" s="217">
        <v>0.2</v>
      </c>
      <c r="K50" s="217">
        <v>0.2</v>
      </c>
      <c r="L50" s="217">
        <v>0.2</v>
      </c>
      <c r="M50" s="217">
        <v>0.2</v>
      </c>
      <c r="N50" s="217">
        <v>0.2</v>
      </c>
      <c r="O50" s="217">
        <v>0.2</v>
      </c>
      <c r="P50" s="217">
        <v>0.2</v>
      </c>
    </row>
    <row r="51" spans="1:16" x14ac:dyDescent="0.2">
      <c r="A51" s="106" t="s">
        <v>1721</v>
      </c>
      <c r="B51" s="125" t="s">
        <v>1722</v>
      </c>
      <c r="C51" s="106" t="s">
        <v>24</v>
      </c>
      <c r="D51" s="233">
        <v>947</v>
      </c>
      <c r="E51" s="280">
        <v>109.59000000000015</v>
      </c>
      <c r="F51" s="124">
        <v>1056.5900000000001</v>
      </c>
      <c r="G51" s="124">
        <v>4.4487587904448889</v>
      </c>
      <c r="H51" s="217">
        <v>175.37</v>
      </c>
      <c r="I51" s="217">
        <v>270.62</v>
      </c>
      <c r="J51" s="217">
        <v>0</v>
      </c>
      <c r="K51" s="217">
        <v>175.43</v>
      </c>
      <c r="L51" s="217">
        <v>116.12</v>
      </c>
      <c r="M51" s="217">
        <v>96.98</v>
      </c>
      <c r="N51" s="217">
        <v>82.78</v>
      </c>
      <c r="O51" s="217">
        <v>96.06</v>
      </c>
      <c r="P51" s="217">
        <v>43.23</v>
      </c>
    </row>
    <row r="52" spans="1:16" x14ac:dyDescent="0.2">
      <c r="A52" s="106" t="s">
        <v>1723</v>
      </c>
      <c r="B52" s="125" t="s">
        <v>1724</v>
      </c>
      <c r="C52" s="106" t="s">
        <v>25</v>
      </c>
      <c r="D52" s="233">
        <v>116</v>
      </c>
      <c r="E52" s="217">
        <v>0</v>
      </c>
      <c r="F52" s="124">
        <v>116</v>
      </c>
      <c r="G52" s="124">
        <v>0.48841652835215843</v>
      </c>
      <c r="H52" s="217">
        <v>0</v>
      </c>
      <c r="I52" s="217">
        <v>0</v>
      </c>
      <c r="J52" s="217">
        <v>116</v>
      </c>
      <c r="K52" s="217">
        <v>0</v>
      </c>
      <c r="L52" s="217">
        <v>0</v>
      </c>
      <c r="M52" s="217">
        <v>0</v>
      </c>
      <c r="N52" s="217">
        <v>0</v>
      </c>
      <c r="O52" s="217">
        <v>0</v>
      </c>
      <c r="P52" s="217">
        <v>0</v>
      </c>
    </row>
    <row r="53" spans="1:16" x14ac:dyDescent="0.2">
      <c r="A53" s="106" t="s">
        <v>1725</v>
      </c>
      <c r="B53" s="125" t="s">
        <v>578</v>
      </c>
      <c r="C53" s="106" t="s">
        <v>26</v>
      </c>
      <c r="D53" s="233">
        <v>23</v>
      </c>
      <c r="E53" s="217">
        <v>13.82</v>
      </c>
      <c r="F53" s="124">
        <v>36.82</v>
      </c>
      <c r="G53" s="124">
        <v>0.15503014287867647</v>
      </c>
      <c r="H53" s="217">
        <v>3.56</v>
      </c>
      <c r="I53" s="217">
        <v>17.47</v>
      </c>
      <c r="J53" s="217">
        <v>4.22</v>
      </c>
      <c r="K53" s="217">
        <v>2.78</v>
      </c>
      <c r="L53" s="217">
        <v>3</v>
      </c>
      <c r="M53" s="217">
        <v>1.74</v>
      </c>
      <c r="N53" s="217">
        <v>2.09</v>
      </c>
      <c r="O53" s="217">
        <v>1.24</v>
      </c>
      <c r="P53" s="217">
        <v>0.72</v>
      </c>
    </row>
    <row r="54" spans="1:16" x14ac:dyDescent="0.2">
      <c r="A54" s="106" t="s">
        <v>1726</v>
      </c>
      <c r="B54" s="125" t="s">
        <v>1761</v>
      </c>
      <c r="C54" s="106" t="s">
        <v>27</v>
      </c>
      <c r="D54" s="233">
        <v>5.49</v>
      </c>
      <c r="E54" s="217">
        <v>0</v>
      </c>
      <c r="F54" s="124">
        <v>5.4899999999999993</v>
      </c>
      <c r="G54" s="124">
        <v>2.3115575350459907E-2</v>
      </c>
      <c r="H54" s="217">
        <v>0.79</v>
      </c>
      <c r="I54" s="217">
        <v>1.2</v>
      </c>
      <c r="J54" s="217">
        <v>0.32</v>
      </c>
      <c r="K54" s="217">
        <v>0.39</v>
      </c>
      <c r="L54" s="217">
        <v>0.4</v>
      </c>
      <c r="M54" s="217">
        <v>0.3</v>
      </c>
      <c r="N54" s="217">
        <v>0.3</v>
      </c>
      <c r="O54" s="217">
        <v>0.3</v>
      </c>
      <c r="P54" s="217">
        <v>1.49</v>
      </c>
    </row>
    <row r="55" spans="1:16" x14ac:dyDescent="0.2">
      <c r="A55" s="106" t="s">
        <v>1728</v>
      </c>
      <c r="B55" s="125" t="s">
        <v>1729</v>
      </c>
      <c r="C55" s="106" t="s">
        <v>1730</v>
      </c>
      <c r="D55" s="233"/>
      <c r="E55" s="217">
        <v>0</v>
      </c>
      <c r="F55" s="124">
        <v>0</v>
      </c>
      <c r="G55" s="124">
        <v>0</v>
      </c>
      <c r="H55" s="217">
        <v>0</v>
      </c>
      <c r="I55" s="217">
        <v>0</v>
      </c>
      <c r="J55" s="217">
        <v>0</v>
      </c>
      <c r="K55" s="217">
        <v>0</v>
      </c>
      <c r="L55" s="217">
        <v>0</v>
      </c>
      <c r="M55" s="217">
        <v>0</v>
      </c>
      <c r="N55" s="217">
        <v>0</v>
      </c>
      <c r="O55" s="217">
        <v>0</v>
      </c>
      <c r="P55" s="217">
        <v>0</v>
      </c>
    </row>
    <row r="56" spans="1:16" x14ac:dyDescent="0.2">
      <c r="A56" s="106" t="s">
        <v>1731</v>
      </c>
      <c r="B56" s="227" t="s">
        <v>1732</v>
      </c>
      <c r="C56" s="106" t="s">
        <v>1733</v>
      </c>
      <c r="D56" s="233"/>
      <c r="E56" s="217">
        <v>4.84</v>
      </c>
      <c r="F56" s="124">
        <v>4.84</v>
      </c>
      <c r="G56" s="124">
        <v>2.0378758596762473E-2</v>
      </c>
      <c r="H56" s="217">
        <v>7.0000000000000007E-2</v>
      </c>
      <c r="I56" s="217">
        <v>0.15</v>
      </c>
      <c r="J56" s="217">
        <v>0</v>
      </c>
      <c r="K56" s="217">
        <v>2.2400000000000002</v>
      </c>
      <c r="L56" s="217">
        <v>0.28000000000000003</v>
      </c>
      <c r="M56" s="217">
        <v>7.0000000000000007E-2</v>
      </c>
      <c r="N56" s="217">
        <v>0.18</v>
      </c>
      <c r="O56" s="217">
        <v>1.8</v>
      </c>
      <c r="P56" s="217">
        <v>0.05</v>
      </c>
    </row>
    <row r="57" spans="1:16" x14ac:dyDescent="0.2">
      <c r="A57" s="106" t="s">
        <v>1734</v>
      </c>
      <c r="B57" s="227" t="s">
        <v>1735</v>
      </c>
      <c r="C57" s="106" t="s">
        <v>1736</v>
      </c>
      <c r="D57" s="233"/>
      <c r="E57" s="217">
        <v>438.1</v>
      </c>
      <c r="F57" s="124">
        <v>438.1</v>
      </c>
      <c r="G57" s="124">
        <v>1.8446144919920742</v>
      </c>
      <c r="H57" s="217">
        <v>109.21</v>
      </c>
      <c r="I57" s="217">
        <v>82.99</v>
      </c>
      <c r="J57" s="217">
        <v>0</v>
      </c>
      <c r="K57" s="217">
        <v>112.33</v>
      </c>
      <c r="L57" s="217">
        <v>29.53</v>
      </c>
      <c r="M57" s="217">
        <v>15.16</v>
      </c>
      <c r="N57" s="217">
        <v>22.98</v>
      </c>
      <c r="O57" s="217">
        <v>65.900000000000006</v>
      </c>
      <c r="P57" s="217">
        <v>0</v>
      </c>
    </row>
    <row r="58" spans="1:16" x14ac:dyDescent="0.2">
      <c r="A58" s="106" t="s">
        <v>1737</v>
      </c>
      <c r="B58" s="227" t="s">
        <v>1738</v>
      </c>
      <c r="C58" s="106" t="s">
        <v>1739</v>
      </c>
      <c r="D58" s="233"/>
      <c r="E58" s="217">
        <v>0</v>
      </c>
      <c r="F58" s="124">
        <v>0</v>
      </c>
      <c r="G58" s="124">
        <v>0</v>
      </c>
      <c r="H58" s="217">
        <v>0</v>
      </c>
      <c r="I58" s="217">
        <v>0</v>
      </c>
      <c r="J58" s="217">
        <v>0</v>
      </c>
      <c r="K58" s="217">
        <v>0</v>
      </c>
      <c r="L58" s="217">
        <v>0</v>
      </c>
      <c r="M58" s="217">
        <v>0</v>
      </c>
      <c r="N58" s="217">
        <v>0</v>
      </c>
      <c r="O58" s="217">
        <v>0</v>
      </c>
      <c r="P58" s="217">
        <v>0</v>
      </c>
    </row>
    <row r="59" spans="1:16" x14ac:dyDescent="0.2">
      <c r="A59" s="106" t="s">
        <v>1740</v>
      </c>
      <c r="B59" s="227" t="s">
        <v>1741</v>
      </c>
      <c r="C59" s="106" t="s">
        <v>1112</v>
      </c>
      <c r="D59" s="233"/>
      <c r="E59" s="217">
        <v>1.29</v>
      </c>
      <c r="F59" s="124">
        <v>1.29</v>
      </c>
      <c r="G59" s="124">
        <v>5.4315286342610722E-3</v>
      </c>
      <c r="H59" s="217">
        <v>0</v>
      </c>
      <c r="I59" s="217">
        <v>0</v>
      </c>
      <c r="J59" s="217">
        <v>0</v>
      </c>
      <c r="K59" s="217">
        <v>0</v>
      </c>
      <c r="L59" s="217">
        <v>0</v>
      </c>
      <c r="M59" s="217">
        <v>0</v>
      </c>
      <c r="N59" s="217">
        <v>0.3</v>
      </c>
      <c r="O59" s="217">
        <v>0</v>
      </c>
      <c r="P59" s="217">
        <v>0.99</v>
      </c>
    </row>
    <row r="60" spans="1:16" x14ac:dyDescent="0.2">
      <c r="A60" s="292">
        <v>3</v>
      </c>
      <c r="B60" s="223" t="s">
        <v>1742</v>
      </c>
      <c r="C60" s="292" t="s">
        <v>1743</v>
      </c>
      <c r="D60" s="232"/>
      <c r="E60" s="217">
        <v>0</v>
      </c>
      <c r="F60" s="137">
        <v>0</v>
      </c>
      <c r="G60" s="124">
        <v>0</v>
      </c>
      <c r="H60" s="217">
        <v>0</v>
      </c>
      <c r="I60" s="217">
        <v>0</v>
      </c>
      <c r="J60" s="217">
        <v>0</v>
      </c>
      <c r="K60" s="217">
        <v>0</v>
      </c>
      <c r="L60" s="217">
        <v>0</v>
      </c>
      <c r="M60" s="217">
        <v>0</v>
      </c>
      <c r="N60" s="217">
        <v>0</v>
      </c>
      <c r="O60" s="217">
        <v>0</v>
      </c>
      <c r="P60" s="217">
        <v>0</v>
      </c>
    </row>
    <row r="61" spans="1:16" x14ac:dyDescent="0.2">
      <c r="A61" s="292" t="s">
        <v>221</v>
      </c>
      <c r="B61" s="223" t="s">
        <v>1762</v>
      </c>
      <c r="C61" s="292"/>
      <c r="D61" s="232"/>
      <c r="E61" s="222"/>
      <c r="F61" s="137">
        <v>0</v>
      </c>
      <c r="G61" s="137"/>
      <c r="H61" s="159"/>
      <c r="I61" s="159"/>
      <c r="J61" s="159"/>
      <c r="K61" s="159"/>
      <c r="L61" s="159"/>
      <c r="M61" s="159"/>
      <c r="N61" s="159"/>
      <c r="O61" s="159"/>
      <c r="P61" s="159"/>
    </row>
    <row r="62" spans="1:16" x14ac:dyDescent="0.2">
      <c r="A62" s="292">
        <v>1</v>
      </c>
      <c r="B62" s="223" t="s">
        <v>1763</v>
      </c>
      <c r="C62" s="292" t="s">
        <v>1745</v>
      </c>
      <c r="D62" s="232"/>
      <c r="E62" s="222"/>
      <c r="F62" s="137">
        <v>0</v>
      </c>
      <c r="G62" s="137"/>
      <c r="H62" s="159"/>
      <c r="I62" s="159"/>
      <c r="J62" s="159"/>
      <c r="K62" s="159"/>
      <c r="L62" s="159"/>
      <c r="M62" s="159"/>
      <c r="N62" s="159"/>
      <c r="O62" s="159"/>
      <c r="P62" s="159"/>
    </row>
    <row r="63" spans="1:16" x14ac:dyDescent="0.2">
      <c r="A63" s="292">
        <v>2</v>
      </c>
      <c r="B63" s="223" t="s">
        <v>1764</v>
      </c>
      <c r="C63" s="292" t="s">
        <v>1747</v>
      </c>
      <c r="D63" s="232">
        <v>13416</v>
      </c>
      <c r="E63" s="217"/>
      <c r="F63" s="137">
        <v>13415.859999999999</v>
      </c>
      <c r="G63" s="137"/>
      <c r="H63" s="159">
        <v>2589.2699999999995</v>
      </c>
      <c r="I63" s="159">
        <v>4279.8599999999997</v>
      </c>
      <c r="J63" s="159">
        <v>657.59000000000015</v>
      </c>
      <c r="K63" s="159">
        <v>3675.5199999999995</v>
      </c>
      <c r="L63" s="159">
        <v>2213.6200000000003</v>
      </c>
      <c r="M63" s="159"/>
      <c r="N63" s="159"/>
      <c r="O63" s="159"/>
      <c r="P63" s="159"/>
    </row>
    <row r="64" spans="1:16" x14ac:dyDescent="0.2">
      <c r="A64" s="292">
        <v>3</v>
      </c>
      <c r="B64" s="223" t="s">
        <v>1765</v>
      </c>
      <c r="C64" s="292" t="s">
        <v>1749</v>
      </c>
      <c r="D64" s="232">
        <v>658</v>
      </c>
      <c r="E64" s="217"/>
      <c r="F64" s="137">
        <v>657.59000000000015</v>
      </c>
      <c r="G64" s="137"/>
      <c r="H64" s="222"/>
      <c r="I64" s="222"/>
      <c r="J64" s="222">
        <v>657.59000000000015</v>
      </c>
      <c r="K64" s="222"/>
      <c r="L64" s="137"/>
      <c r="M64" s="137"/>
      <c r="N64" s="137"/>
      <c r="O64" s="137"/>
      <c r="P64" s="137"/>
    </row>
    <row r="65" spans="1:16" ht="51" x14ac:dyDescent="0.2">
      <c r="A65" s="292">
        <v>4</v>
      </c>
      <c r="B65" s="223" t="s">
        <v>1766</v>
      </c>
      <c r="C65" s="292" t="s">
        <v>1767</v>
      </c>
      <c r="D65" s="232">
        <v>11219</v>
      </c>
      <c r="E65" s="217">
        <v>0</v>
      </c>
      <c r="F65" s="137">
        <v>11219</v>
      </c>
      <c r="G65" s="137"/>
      <c r="H65" s="222">
        <v>1489.24</v>
      </c>
      <c r="I65" s="222">
        <v>2610.02</v>
      </c>
      <c r="J65" s="222">
        <v>135.13</v>
      </c>
      <c r="K65" s="222">
        <v>2317.14</v>
      </c>
      <c r="L65" s="222">
        <v>1010.22</v>
      </c>
      <c r="M65" s="222">
        <v>583.75</v>
      </c>
      <c r="N65" s="222">
        <v>484.89</v>
      </c>
      <c r="O65" s="222">
        <v>1919.9</v>
      </c>
      <c r="P65" s="222">
        <v>668.71</v>
      </c>
    </row>
    <row r="66" spans="1:16" ht="38.25" x14ac:dyDescent="0.2">
      <c r="A66" s="292">
        <v>5</v>
      </c>
      <c r="B66" s="223" t="s">
        <v>1768</v>
      </c>
      <c r="C66" s="292" t="s">
        <v>1769</v>
      </c>
      <c r="D66" s="232">
        <v>765</v>
      </c>
      <c r="E66" s="217"/>
      <c r="F66" s="137">
        <v>765.49</v>
      </c>
      <c r="G66" s="137"/>
      <c r="H66" s="222"/>
      <c r="I66" s="222"/>
      <c r="J66" s="222"/>
      <c r="K66" s="222"/>
      <c r="L66" s="222"/>
      <c r="M66" s="222"/>
      <c r="N66" s="222"/>
      <c r="O66" s="222"/>
      <c r="P66" s="222">
        <v>765.49</v>
      </c>
    </row>
    <row r="67" spans="1:16" x14ac:dyDescent="0.2">
      <c r="A67" s="292">
        <v>6</v>
      </c>
      <c r="B67" s="223" t="s">
        <v>1770</v>
      </c>
      <c r="C67" s="292" t="s">
        <v>1771</v>
      </c>
      <c r="D67" s="232"/>
      <c r="E67" s="217">
        <v>0</v>
      </c>
      <c r="F67" s="137">
        <v>0</v>
      </c>
      <c r="G67" s="137"/>
      <c r="H67" s="222"/>
      <c r="I67" s="137"/>
      <c r="J67" s="137"/>
      <c r="K67" s="137"/>
      <c r="L67" s="137"/>
      <c r="M67" s="137"/>
      <c r="N67" s="137"/>
      <c r="O67" s="137"/>
      <c r="P67" s="137"/>
    </row>
    <row r="68" spans="1:16" ht="25.5" x14ac:dyDescent="0.2">
      <c r="A68" s="292">
        <v>7</v>
      </c>
      <c r="B68" s="223" t="s">
        <v>1772</v>
      </c>
      <c r="C68" s="292" t="s">
        <v>1773</v>
      </c>
      <c r="D68" s="232"/>
      <c r="E68" s="217">
        <v>0</v>
      </c>
      <c r="F68" s="137">
        <v>0</v>
      </c>
      <c r="G68" s="137"/>
      <c r="H68" s="222"/>
      <c r="I68" s="137"/>
      <c r="J68" s="137"/>
      <c r="K68" s="137"/>
      <c r="L68" s="137"/>
      <c r="M68" s="137"/>
      <c r="N68" s="137"/>
      <c r="O68" s="137"/>
      <c r="P68" s="137"/>
    </row>
    <row r="69" spans="1:16" ht="25.5" x14ac:dyDescent="0.2">
      <c r="A69" s="292">
        <v>8</v>
      </c>
      <c r="B69" s="223" t="s">
        <v>1774</v>
      </c>
      <c r="C69" s="292" t="s">
        <v>1775</v>
      </c>
      <c r="D69" s="232">
        <v>395</v>
      </c>
      <c r="E69" s="217">
        <v>0</v>
      </c>
      <c r="F69" s="137">
        <v>395</v>
      </c>
      <c r="G69" s="137"/>
      <c r="H69" s="222">
        <v>286.89</v>
      </c>
      <c r="I69" s="222">
        <v>108.11</v>
      </c>
      <c r="J69" s="222">
        <v>0</v>
      </c>
      <c r="K69" s="222">
        <v>0</v>
      </c>
      <c r="L69" s="222">
        <v>0</v>
      </c>
      <c r="M69" s="222">
        <v>0</v>
      </c>
      <c r="N69" s="222">
        <v>0</v>
      </c>
      <c r="O69" s="222">
        <v>0</v>
      </c>
      <c r="P69" s="222">
        <v>0</v>
      </c>
    </row>
    <row r="70" spans="1:16" ht="25.5" x14ac:dyDescent="0.2">
      <c r="A70" s="292">
        <v>9</v>
      </c>
      <c r="B70" s="223" t="s">
        <v>1776</v>
      </c>
      <c r="C70" s="292" t="s">
        <v>1777</v>
      </c>
      <c r="D70" s="232">
        <v>1800</v>
      </c>
      <c r="E70" s="217">
        <v>0</v>
      </c>
      <c r="F70" s="137">
        <v>1800</v>
      </c>
      <c r="G70" s="137"/>
      <c r="H70" s="222"/>
      <c r="I70" s="222"/>
      <c r="J70" s="222">
        <v>1800</v>
      </c>
      <c r="K70" s="222"/>
      <c r="L70" s="222"/>
      <c r="M70" s="222"/>
      <c r="N70" s="222"/>
      <c r="O70" s="222"/>
      <c r="P70" s="222"/>
    </row>
    <row r="71" spans="1:16" x14ac:dyDescent="0.2">
      <c r="A71" s="292">
        <v>10</v>
      </c>
      <c r="B71" s="223" t="s">
        <v>1778</v>
      </c>
      <c r="C71" s="292" t="s">
        <v>1779</v>
      </c>
      <c r="D71" s="232">
        <v>628</v>
      </c>
      <c r="E71" s="217">
        <v>0</v>
      </c>
      <c r="F71" s="137">
        <v>628</v>
      </c>
      <c r="G71" s="137"/>
      <c r="H71" s="222">
        <v>34.07</v>
      </c>
      <c r="I71" s="222">
        <v>290.25</v>
      </c>
      <c r="J71" s="222">
        <v>55.05</v>
      </c>
      <c r="K71" s="222">
        <v>43.56</v>
      </c>
      <c r="L71" s="222">
        <v>40.21</v>
      </c>
      <c r="M71" s="222">
        <v>40.76</v>
      </c>
      <c r="N71" s="222">
        <v>40.04</v>
      </c>
      <c r="O71" s="222">
        <v>43.46</v>
      </c>
      <c r="P71" s="222">
        <v>40.6</v>
      </c>
    </row>
    <row r="72" spans="1:16" x14ac:dyDescent="0.2">
      <c r="A72" s="292">
        <v>11</v>
      </c>
      <c r="B72" s="223" t="s">
        <v>1780</v>
      </c>
      <c r="C72" s="292" t="s">
        <v>1781</v>
      </c>
      <c r="D72" s="232"/>
      <c r="E72" s="217">
        <v>0</v>
      </c>
      <c r="F72" s="137">
        <v>0</v>
      </c>
      <c r="G72" s="137"/>
      <c r="H72" s="222"/>
      <c r="I72" s="222"/>
      <c r="J72" s="222"/>
      <c r="K72" s="222"/>
      <c r="L72" s="222"/>
      <c r="M72" s="222"/>
      <c r="N72" s="222"/>
      <c r="O72" s="222"/>
      <c r="P72" s="222"/>
    </row>
    <row r="73" spans="1:16" x14ac:dyDescent="0.2">
      <c r="A73" s="292">
        <v>12</v>
      </c>
      <c r="B73" s="223" t="s">
        <v>1782</v>
      </c>
      <c r="C73" s="292" t="s">
        <v>1783</v>
      </c>
      <c r="D73" s="232">
        <v>6763</v>
      </c>
      <c r="E73" s="217">
        <v>0</v>
      </c>
      <c r="F73" s="137">
        <v>6763</v>
      </c>
      <c r="G73" s="137"/>
      <c r="H73" s="137">
        <v>710.46479999999997</v>
      </c>
      <c r="I73" s="137">
        <v>1208.3496</v>
      </c>
      <c r="J73" s="137">
        <v>132.50400000000002</v>
      </c>
      <c r="K73" s="137">
        <v>1066.6732</v>
      </c>
      <c r="L73" s="137">
        <v>671.45400000000018</v>
      </c>
      <c r="M73" s="137">
        <v>819.03280000000007</v>
      </c>
      <c r="N73" s="137">
        <v>459.99400000000003</v>
      </c>
      <c r="O73" s="137">
        <v>785.98400000000004</v>
      </c>
      <c r="P73" s="137">
        <v>908.5476000000001</v>
      </c>
    </row>
    <row r="74" spans="1:16" ht="25.5" x14ac:dyDescent="0.2">
      <c r="A74" s="292">
        <v>13</v>
      </c>
      <c r="B74" s="223" t="s">
        <v>1784</v>
      </c>
      <c r="C74" s="292" t="s">
        <v>1785</v>
      </c>
      <c r="D74" s="232"/>
      <c r="E74" s="217"/>
      <c r="F74" s="137">
        <v>404.577</v>
      </c>
      <c r="G74" s="137"/>
      <c r="H74" s="137">
        <v>62.858999999999995</v>
      </c>
      <c r="I74" s="137">
        <v>117.52199999999999</v>
      </c>
      <c r="J74" s="137">
        <v>2.3039999999999998</v>
      </c>
      <c r="K74" s="137">
        <v>62.628999999999998</v>
      </c>
      <c r="L74" s="137">
        <v>38.287999999999997</v>
      </c>
      <c r="M74" s="137">
        <v>38.066000000000003</v>
      </c>
      <c r="N74" s="137">
        <v>28.154</v>
      </c>
      <c r="O74" s="137">
        <v>33.605999999999995</v>
      </c>
      <c r="P74" s="137">
        <v>21.149000000000001</v>
      </c>
    </row>
    <row r="75" spans="1:16" x14ac:dyDescent="0.2">
      <c r="A75" s="72" t="s">
        <v>1786</v>
      </c>
      <c r="B75" s="93"/>
      <c r="C75" s="93"/>
      <c r="D75" s="236"/>
      <c r="E75" s="93"/>
      <c r="F75" s="93"/>
      <c r="G75" s="93"/>
      <c r="H75" s="94"/>
      <c r="I75" s="94"/>
      <c r="J75" s="94"/>
      <c r="K75" s="94"/>
      <c r="L75" s="94"/>
      <c r="M75" s="94"/>
      <c r="N75" s="94"/>
      <c r="O75" s="94"/>
      <c r="P75" s="94"/>
    </row>
  </sheetData>
  <mergeCells count="11">
    <mergeCell ref="H4:P4"/>
    <mergeCell ref="A1:B1"/>
    <mergeCell ref="A2:P2"/>
    <mergeCell ref="A3:P3"/>
    <mergeCell ref="A4:A5"/>
    <mergeCell ref="B4:B5"/>
    <mergeCell ref="C4:C5"/>
    <mergeCell ref="D4:D5"/>
    <mergeCell ref="E4:E5"/>
    <mergeCell ref="F4:F5"/>
    <mergeCell ref="G4:G5"/>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Zeros="0" topLeftCell="B1" workbookViewId="0">
      <selection activeCell="L122" sqref="L121:L122"/>
    </sheetView>
  </sheetViews>
  <sheetFormatPr defaultColWidth="9.140625" defaultRowHeight="12.75" x14ac:dyDescent="0.2"/>
  <cols>
    <col min="1" max="1" width="9.140625" style="209" hidden="1" customWidth="1"/>
    <col min="2" max="2" width="9.140625" style="268" customWidth="1"/>
    <col min="3" max="3" width="46.5703125" style="209" customWidth="1"/>
    <col min="4" max="4" width="9.5703125" style="209" customWidth="1"/>
    <col min="5" max="5" width="11.5703125" style="209" customWidth="1"/>
    <col min="6" max="6" width="8.85546875" style="209" bestFit="1" customWidth="1"/>
    <col min="7" max="7" width="9.140625" style="209" customWidth="1"/>
    <col min="8" max="8" width="7.5703125" style="209" bestFit="1" customWidth="1"/>
    <col min="9" max="9" width="7" style="209" bestFit="1" customWidth="1"/>
    <col min="10" max="11" width="6.42578125" style="209" bestFit="1" customWidth="1"/>
    <col min="12" max="12" width="7.5703125" style="209" customWidth="1"/>
    <col min="13" max="13" width="6.5703125" style="209" customWidth="1"/>
    <col min="14" max="14" width="6.5703125" style="209" bestFit="1" customWidth="1"/>
    <col min="15" max="16" width="4.5703125" style="209" customWidth="1"/>
    <col min="17" max="17" width="4.42578125" style="209" customWidth="1"/>
    <col min="18" max="18" width="4.5703125" style="209" customWidth="1"/>
    <col min="19" max="19" width="5.140625" style="209" customWidth="1"/>
    <col min="20" max="20" width="5.42578125" style="209" customWidth="1"/>
    <col min="21" max="23" width="4.5703125" style="209" customWidth="1"/>
    <col min="24" max="24" width="6.42578125" style="209" customWidth="1"/>
    <col min="25" max="25" width="6" style="209" customWidth="1"/>
    <col min="26" max="26" width="5.42578125" style="209" customWidth="1"/>
    <col min="27" max="28" width="6.42578125" style="209" customWidth="1"/>
    <col min="29" max="29" width="8.140625" style="209" customWidth="1"/>
    <col min="30" max="30" width="8.42578125" style="209" customWidth="1"/>
    <col min="31" max="31" width="9.42578125" style="209" bestFit="1" customWidth="1"/>
    <col min="32" max="16384" width="9.140625" style="209"/>
  </cols>
  <sheetData>
    <row r="1" spans="1:14" x14ac:dyDescent="0.2">
      <c r="B1" s="267" t="s">
        <v>1787</v>
      </c>
      <c r="C1" s="267"/>
      <c r="D1" s="8"/>
      <c r="E1" s="93"/>
      <c r="F1" s="5"/>
      <c r="G1" s="5"/>
      <c r="H1" s="5"/>
      <c r="I1" s="5"/>
      <c r="J1" s="5"/>
      <c r="K1" s="5"/>
      <c r="L1" s="5"/>
      <c r="M1" s="5"/>
      <c r="N1" s="5"/>
    </row>
    <row r="2" spans="1:14" ht="45" customHeight="1" x14ac:dyDescent="0.2">
      <c r="B2" s="424" t="s">
        <v>1788</v>
      </c>
      <c r="C2" s="424"/>
      <c r="D2" s="424"/>
      <c r="E2" s="424"/>
      <c r="F2" s="424"/>
      <c r="G2" s="424"/>
      <c r="H2" s="424"/>
      <c r="I2" s="424"/>
      <c r="J2" s="424"/>
      <c r="K2" s="424"/>
      <c r="L2" s="424"/>
      <c r="M2" s="424"/>
      <c r="N2" s="424"/>
    </row>
    <row r="3" spans="1:14" ht="8.25" customHeight="1" x14ac:dyDescent="0.2">
      <c r="C3" s="269"/>
      <c r="D3" s="270"/>
      <c r="E3" s="270"/>
      <c r="F3" s="270"/>
      <c r="G3" s="270"/>
      <c r="H3" s="270"/>
      <c r="I3" s="270"/>
      <c r="J3" s="270"/>
      <c r="K3" s="270"/>
      <c r="L3" s="270"/>
      <c r="M3" s="270"/>
      <c r="N3" s="270"/>
    </row>
    <row r="4" spans="1:14" ht="18" customHeight="1" x14ac:dyDescent="0.2">
      <c r="A4" s="425" t="s">
        <v>1789</v>
      </c>
      <c r="B4" s="426" t="s">
        <v>0</v>
      </c>
      <c r="C4" s="417" t="s">
        <v>1634</v>
      </c>
      <c r="D4" s="421" t="s">
        <v>1635</v>
      </c>
      <c r="E4" s="417" t="s">
        <v>1790</v>
      </c>
      <c r="F4" s="421" t="s">
        <v>1791</v>
      </c>
      <c r="G4" s="421"/>
      <c r="H4" s="421"/>
      <c r="I4" s="421"/>
      <c r="J4" s="421"/>
      <c r="K4" s="421"/>
      <c r="L4" s="421"/>
      <c r="M4" s="421"/>
      <c r="N4" s="421"/>
    </row>
    <row r="5" spans="1:14" ht="28.5" customHeight="1" x14ac:dyDescent="0.2">
      <c r="A5" s="425"/>
      <c r="B5" s="426"/>
      <c r="C5" s="417"/>
      <c r="D5" s="421"/>
      <c r="E5" s="421"/>
      <c r="F5" s="98" t="s">
        <v>53</v>
      </c>
      <c r="G5" s="98" t="s">
        <v>48</v>
      </c>
      <c r="H5" s="98" t="s">
        <v>49</v>
      </c>
      <c r="I5" s="98" t="s">
        <v>52</v>
      </c>
      <c r="J5" s="98" t="s">
        <v>47</v>
      </c>
      <c r="K5" s="98" t="s">
        <v>50</v>
      </c>
      <c r="L5" s="98" t="s">
        <v>59</v>
      </c>
      <c r="M5" s="98" t="s">
        <v>62</v>
      </c>
      <c r="N5" s="98" t="s">
        <v>70</v>
      </c>
    </row>
    <row r="6" spans="1:14" ht="20.100000000000001" customHeight="1" x14ac:dyDescent="0.2">
      <c r="B6" s="38"/>
      <c r="C6" s="271">
        <v>-2</v>
      </c>
      <c r="D6" s="272">
        <v>-3</v>
      </c>
      <c r="E6" s="272" t="s">
        <v>1792</v>
      </c>
      <c r="F6" s="272">
        <v>-5</v>
      </c>
      <c r="G6" s="272">
        <v>-6</v>
      </c>
      <c r="H6" s="272">
        <v>-7</v>
      </c>
      <c r="I6" s="272">
        <v>-8</v>
      </c>
      <c r="J6" s="272">
        <v>-9</v>
      </c>
      <c r="K6" s="272">
        <v>-10</v>
      </c>
      <c r="L6" s="272">
        <v>-11</v>
      </c>
      <c r="M6" s="272">
        <v>-12</v>
      </c>
      <c r="N6" s="272">
        <v>-13</v>
      </c>
    </row>
    <row r="7" spans="1:14" ht="20.100000000000001" customHeight="1" x14ac:dyDescent="0.2">
      <c r="A7" s="209" t="s">
        <v>1655</v>
      </c>
      <c r="B7" s="38">
        <v>1</v>
      </c>
      <c r="C7" s="141" t="s">
        <v>1793</v>
      </c>
      <c r="D7" s="98" t="s">
        <v>1794</v>
      </c>
      <c r="E7" s="273">
        <v>1517</v>
      </c>
      <c r="F7" s="273">
        <v>348.73</v>
      </c>
      <c r="G7" s="273">
        <v>312.54999999999995</v>
      </c>
      <c r="H7" s="273">
        <v>112.72000000000001</v>
      </c>
      <c r="I7" s="273">
        <v>136.18</v>
      </c>
      <c r="J7" s="273">
        <v>120.75999999999999</v>
      </c>
      <c r="K7" s="273">
        <v>187.38</v>
      </c>
      <c r="L7" s="273">
        <v>50.55</v>
      </c>
      <c r="M7" s="273">
        <v>78.72</v>
      </c>
      <c r="N7" s="273">
        <v>169.41000000000003</v>
      </c>
    </row>
    <row r="8" spans="1:14" ht="20.100000000000001" customHeight="1" x14ac:dyDescent="0.2">
      <c r="A8" s="209" t="s">
        <v>1</v>
      </c>
      <c r="B8" s="14" t="s">
        <v>1656</v>
      </c>
      <c r="C8" s="126" t="s">
        <v>1795</v>
      </c>
      <c r="D8" s="107" t="s">
        <v>1796</v>
      </c>
      <c r="E8" s="274">
        <v>647.5100000000001</v>
      </c>
      <c r="F8" s="274">
        <v>302.72000000000003</v>
      </c>
      <c r="G8" s="274">
        <v>114.16</v>
      </c>
      <c r="H8" s="274">
        <v>59.270000000000017</v>
      </c>
      <c r="I8" s="274">
        <v>25.759999999999998</v>
      </c>
      <c r="J8" s="274">
        <v>32.96</v>
      </c>
      <c r="K8" s="274">
        <v>30.199999999999996</v>
      </c>
      <c r="L8" s="274">
        <v>24.63</v>
      </c>
      <c r="M8" s="274">
        <v>39.450000000000003</v>
      </c>
      <c r="N8" s="274">
        <v>18.36</v>
      </c>
    </row>
    <row r="9" spans="1:14" ht="20.100000000000001" customHeight="1" x14ac:dyDescent="0.2">
      <c r="A9" s="209" t="s">
        <v>1110</v>
      </c>
      <c r="B9" s="14" t="s">
        <v>206</v>
      </c>
      <c r="C9" s="81" t="s">
        <v>1797</v>
      </c>
      <c r="D9" s="67" t="s">
        <v>1798</v>
      </c>
      <c r="E9" s="275">
        <v>422.89000000000004</v>
      </c>
      <c r="F9" s="275">
        <v>285.18</v>
      </c>
      <c r="G9" s="275">
        <v>58.899999999999991</v>
      </c>
      <c r="H9" s="275">
        <v>5.23</v>
      </c>
      <c r="I9" s="275">
        <v>11.420000000000002</v>
      </c>
      <c r="J9" s="275">
        <v>16.350000000000001</v>
      </c>
      <c r="K9" s="275">
        <v>10.720000000000002</v>
      </c>
      <c r="L9" s="275">
        <v>11.120000000000001</v>
      </c>
      <c r="M9" s="275">
        <v>23.969999999999995</v>
      </c>
      <c r="N9" s="275">
        <v>0</v>
      </c>
    </row>
    <row r="10" spans="1:14" ht="20.100000000000001" customHeight="1" x14ac:dyDescent="0.2">
      <c r="A10" s="209" t="s">
        <v>2</v>
      </c>
      <c r="B10" s="14" t="s">
        <v>1659</v>
      </c>
      <c r="C10" s="126" t="s">
        <v>1799</v>
      </c>
      <c r="D10" s="107" t="s">
        <v>1800</v>
      </c>
      <c r="E10" s="274">
        <v>208.42</v>
      </c>
      <c r="F10" s="274">
        <v>13.409999999999998</v>
      </c>
      <c r="G10" s="274">
        <v>104.07</v>
      </c>
      <c r="H10" s="274">
        <v>13.21</v>
      </c>
      <c r="I10" s="274">
        <v>17.819999999999997</v>
      </c>
      <c r="J10" s="274">
        <v>8.35</v>
      </c>
      <c r="K10" s="274">
        <v>11.2</v>
      </c>
      <c r="L10" s="274">
        <v>11.02</v>
      </c>
      <c r="M10" s="274">
        <v>13.99</v>
      </c>
      <c r="N10" s="274">
        <v>15.349999999999998</v>
      </c>
    </row>
    <row r="11" spans="1:14" ht="20.100000000000001" customHeight="1" x14ac:dyDescent="0.2">
      <c r="A11" s="209" t="s">
        <v>3</v>
      </c>
      <c r="B11" s="14" t="s">
        <v>1660</v>
      </c>
      <c r="C11" s="126" t="s">
        <v>1801</v>
      </c>
      <c r="D11" s="107" t="s">
        <v>1802</v>
      </c>
      <c r="E11" s="274">
        <v>603.17999999999995</v>
      </c>
      <c r="F11" s="274">
        <v>20.519999999999996</v>
      </c>
      <c r="G11" s="274">
        <v>93.77</v>
      </c>
      <c r="H11" s="274">
        <v>39.099999999999994</v>
      </c>
      <c r="I11" s="274">
        <v>92.100000000000009</v>
      </c>
      <c r="J11" s="274">
        <v>78.83</v>
      </c>
      <c r="K11" s="274">
        <v>115.66000000000001</v>
      </c>
      <c r="L11" s="274">
        <v>14.399999999999999</v>
      </c>
      <c r="M11" s="274">
        <v>24.78</v>
      </c>
      <c r="N11" s="274">
        <v>124.02</v>
      </c>
    </row>
    <row r="12" spans="1:14" ht="20.100000000000001" customHeight="1" x14ac:dyDescent="0.2">
      <c r="A12" s="209" t="s">
        <v>1663</v>
      </c>
      <c r="B12" s="14" t="s">
        <v>1661</v>
      </c>
      <c r="C12" s="126" t="s">
        <v>1803</v>
      </c>
      <c r="D12" s="107" t="s">
        <v>1804</v>
      </c>
      <c r="E12" s="274">
        <v>0</v>
      </c>
      <c r="F12" s="274">
        <v>0</v>
      </c>
      <c r="G12" s="274">
        <v>0</v>
      </c>
      <c r="H12" s="274">
        <v>0</v>
      </c>
      <c r="I12" s="274">
        <v>0</v>
      </c>
      <c r="J12" s="274">
        <v>0</v>
      </c>
      <c r="K12" s="274">
        <v>0</v>
      </c>
      <c r="L12" s="274">
        <v>0</v>
      </c>
      <c r="M12" s="274">
        <v>0</v>
      </c>
      <c r="N12" s="274">
        <v>0</v>
      </c>
    </row>
    <row r="13" spans="1:14" ht="20.100000000000001" customHeight="1" x14ac:dyDescent="0.2">
      <c r="A13" s="209" t="s">
        <v>1666</v>
      </c>
      <c r="B13" s="14" t="s">
        <v>1664</v>
      </c>
      <c r="C13" s="126" t="s">
        <v>1805</v>
      </c>
      <c r="D13" s="107" t="s">
        <v>1806</v>
      </c>
      <c r="E13" s="274">
        <v>0</v>
      </c>
      <c r="F13" s="274">
        <v>0</v>
      </c>
      <c r="G13" s="274">
        <v>0</v>
      </c>
      <c r="H13" s="274">
        <v>0</v>
      </c>
      <c r="I13" s="274">
        <v>0</v>
      </c>
      <c r="J13" s="274">
        <v>0</v>
      </c>
      <c r="K13" s="274">
        <v>0</v>
      </c>
      <c r="L13" s="274">
        <v>0</v>
      </c>
      <c r="M13" s="274">
        <v>0</v>
      </c>
      <c r="N13" s="274">
        <v>0</v>
      </c>
    </row>
    <row r="14" spans="1:14" ht="20.100000000000001" customHeight="1" x14ac:dyDescent="0.2">
      <c r="A14" s="209" t="s">
        <v>1669</v>
      </c>
      <c r="B14" s="14" t="s">
        <v>1667</v>
      </c>
      <c r="C14" s="126" t="s">
        <v>1807</v>
      </c>
      <c r="D14" s="107" t="s">
        <v>1808</v>
      </c>
      <c r="E14" s="274">
        <v>5</v>
      </c>
      <c r="F14" s="274">
        <v>0</v>
      </c>
      <c r="G14" s="274">
        <v>0</v>
      </c>
      <c r="H14" s="274">
        <v>0</v>
      </c>
      <c r="I14" s="274">
        <v>0</v>
      </c>
      <c r="J14" s="274">
        <v>0</v>
      </c>
      <c r="K14" s="274">
        <v>0</v>
      </c>
      <c r="L14" s="274">
        <v>0</v>
      </c>
      <c r="M14" s="274">
        <v>0</v>
      </c>
      <c r="N14" s="274">
        <v>5</v>
      </c>
    </row>
    <row r="15" spans="1:14" ht="20.100000000000001" customHeight="1" x14ac:dyDescent="0.2">
      <c r="A15" s="209" t="s">
        <v>1671</v>
      </c>
      <c r="B15" s="14" t="s">
        <v>206</v>
      </c>
      <c r="C15" s="228" t="s">
        <v>1670</v>
      </c>
      <c r="D15" s="28" t="s">
        <v>1809</v>
      </c>
      <c r="E15" s="275">
        <v>0</v>
      </c>
      <c r="F15" s="274">
        <v>0</v>
      </c>
      <c r="G15" s="274">
        <v>0</v>
      </c>
      <c r="H15" s="274">
        <v>0</v>
      </c>
      <c r="I15" s="274">
        <v>0</v>
      </c>
      <c r="J15" s="274">
        <v>0</v>
      </c>
      <c r="K15" s="274">
        <v>0</v>
      </c>
      <c r="L15" s="274">
        <v>0</v>
      </c>
      <c r="M15" s="274">
        <v>0</v>
      </c>
      <c r="N15" s="274">
        <v>0</v>
      </c>
    </row>
    <row r="16" spans="1:14" ht="20.100000000000001" customHeight="1" x14ac:dyDescent="0.2">
      <c r="A16" s="209" t="s">
        <v>4</v>
      </c>
      <c r="B16" s="14" t="s">
        <v>1672</v>
      </c>
      <c r="C16" s="126" t="s">
        <v>1810</v>
      </c>
      <c r="D16" s="107" t="s">
        <v>1811</v>
      </c>
      <c r="E16" s="274">
        <v>16.89</v>
      </c>
      <c r="F16" s="274">
        <v>12.08</v>
      </c>
      <c r="G16" s="274">
        <v>0.55000000000000004</v>
      </c>
      <c r="H16" s="274">
        <v>1.1400000000000001</v>
      </c>
      <c r="I16" s="274">
        <v>0.5</v>
      </c>
      <c r="J16" s="274">
        <v>0.62</v>
      </c>
      <c r="K16" s="274">
        <v>0.5</v>
      </c>
      <c r="L16" s="274">
        <v>0.5</v>
      </c>
      <c r="M16" s="274">
        <v>0.5</v>
      </c>
      <c r="N16" s="274">
        <v>0.5</v>
      </c>
    </row>
    <row r="17" spans="1:14" ht="20.100000000000001" customHeight="1" x14ac:dyDescent="0.2">
      <c r="A17" s="209" t="s">
        <v>1675</v>
      </c>
      <c r="B17" s="14" t="s">
        <v>1673</v>
      </c>
      <c r="C17" s="126" t="s">
        <v>1812</v>
      </c>
      <c r="D17" s="107" t="s">
        <v>1813</v>
      </c>
      <c r="E17" s="274">
        <v>0</v>
      </c>
      <c r="F17" s="274">
        <v>0</v>
      </c>
      <c r="G17" s="274">
        <v>0</v>
      </c>
      <c r="H17" s="274">
        <v>0</v>
      </c>
      <c r="I17" s="274">
        <v>0</v>
      </c>
      <c r="J17" s="274">
        <v>0</v>
      </c>
      <c r="K17" s="274">
        <v>0</v>
      </c>
      <c r="L17" s="274">
        <v>0</v>
      </c>
      <c r="M17" s="274">
        <v>0</v>
      </c>
      <c r="N17" s="274">
        <v>0</v>
      </c>
    </row>
    <row r="18" spans="1:14" ht="20.100000000000001" customHeight="1" x14ac:dyDescent="0.2">
      <c r="A18" s="209" t="s">
        <v>5</v>
      </c>
      <c r="B18" s="14" t="s">
        <v>1676</v>
      </c>
      <c r="C18" s="126" t="s">
        <v>1814</v>
      </c>
      <c r="D18" s="107" t="s">
        <v>1815</v>
      </c>
      <c r="E18" s="274">
        <v>36</v>
      </c>
      <c r="F18" s="274">
        <v>0</v>
      </c>
      <c r="G18" s="274">
        <v>0</v>
      </c>
      <c r="H18" s="274">
        <v>0</v>
      </c>
      <c r="I18" s="274">
        <v>0</v>
      </c>
      <c r="J18" s="274">
        <v>0</v>
      </c>
      <c r="K18" s="274">
        <v>29.82</v>
      </c>
      <c r="L18" s="274">
        <v>0</v>
      </c>
      <c r="M18" s="274">
        <v>0</v>
      </c>
      <c r="N18" s="274">
        <v>6.18</v>
      </c>
    </row>
    <row r="19" spans="1:14" ht="27.75" customHeight="1" x14ac:dyDescent="0.2">
      <c r="B19" s="14">
        <v>2</v>
      </c>
      <c r="C19" s="141" t="s">
        <v>1816</v>
      </c>
      <c r="D19" s="107"/>
      <c r="E19" s="273">
        <v>460.5</v>
      </c>
      <c r="F19" s="273">
        <v>46.3</v>
      </c>
      <c r="G19" s="273">
        <v>40.799999999999997</v>
      </c>
      <c r="H19" s="273">
        <v>20</v>
      </c>
      <c r="I19" s="273">
        <v>55.8</v>
      </c>
      <c r="J19" s="273">
        <v>50.8</v>
      </c>
      <c r="K19" s="273">
        <v>80</v>
      </c>
      <c r="L19" s="273">
        <v>30.8</v>
      </c>
      <c r="M19" s="273">
        <v>76</v>
      </c>
      <c r="N19" s="273">
        <v>60</v>
      </c>
    </row>
    <row r="20" spans="1:14" ht="20.100000000000001" customHeight="1" x14ac:dyDescent="0.2">
      <c r="B20" s="14"/>
      <c r="C20" s="81" t="s">
        <v>1817</v>
      </c>
      <c r="D20" s="107"/>
      <c r="E20" s="273"/>
      <c r="F20" s="273"/>
      <c r="G20" s="273"/>
      <c r="H20" s="273"/>
      <c r="I20" s="273"/>
      <c r="J20" s="273"/>
      <c r="K20" s="273"/>
      <c r="L20" s="273"/>
      <c r="M20" s="273"/>
      <c r="N20" s="273"/>
    </row>
    <row r="21" spans="1:14" ht="20.100000000000001" customHeight="1" x14ac:dyDescent="0.2">
      <c r="B21" s="14" t="s">
        <v>1679</v>
      </c>
      <c r="C21" s="126" t="s">
        <v>1818</v>
      </c>
      <c r="D21" s="107" t="s">
        <v>1819</v>
      </c>
      <c r="E21" s="274">
        <v>455</v>
      </c>
      <c r="F21" s="274">
        <v>45</v>
      </c>
      <c r="G21" s="274">
        <v>40</v>
      </c>
      <c r="H21" s="274">
        <v>20</v>
      </c>
      <c r="I21" s="274">
        <v>55</v>
      </c>
      <c r="J21" s="274">
        <v>50</v>
      </c>
      <c r="K21" s="274">
        <v>80</v>
      </c>
      <c r="L21" s="274">
        <v>30</v>
      </c>
      <c r="M21" s="274">
        <v>75</v>
      </c>
      <c r="N21" s="274">
        <v>60</v>
      </c>
    </row>
    <row r="22" spans="1:14" ht="20.100000000000001" customHeight="1" x14ac:dyDescent="0.2">
      <c r="B22" s="14" t="s">
        <v>1681</v>
      </c>
      <c r="C22" s="126" t="s">
        <v>1820</v>
      </c>
      <c r="D22" s="107" t="s">
        <v>1821</v>
      </c>
      <c r="E22" s="274">
        <v>0</v>
      </c>
      <c r="F22" s="274">
        <v>0</v>
      </c>
      <c r="G22" s="274">
        <v>0</v>
      </c>
      <c r="H22" s="274">
        <v>0</v>
      </c>
      <c r="I22" s="274">
        <v>0</v>
      </c>
      <c r="J22" s="274">
        <v>0</v>
      </c>
      <c r="K22" s="274">
        <v>0</v>
      </c>
      <c r="L22" s="274">
        <v>0</v>
      </c>
      <c r="M22" s="274">
        <v>0</v>
      </c>
      <c r="N22" s="274">
        <v>0</v>
      </c>
    </row>
    <row r="23" spans="1:14" ht="20.100000000000001" customHeight="1" x14ac:dyDescent="0.2">
      <c r="B23" s="14" t="s">
        <v>1683</v>
      </c>
      <c r="C23" s="126" t="s">
        <v>1822</v>
      </c>
      <c r="D23" s="107" t="s">
        <v>1823</v>
      </c>
      <c r="E23" s="274">
        <v>4</v>
      </c>
      <c r="F23" s="274">
        <v>1</v>
      </c>
      <c r="G23" s="274">
        <v>0.5</v>
      </c>
      <c r="H23" s="274">
        <v>0</v>
      </c>
      <c r="I23" s="274">
        <v>0.5</v>
      </c>
      <c r="J23" s="274">
        <v>0.5</v>
      </c>
      <c r="K23" s="274">
        <v>0</v>
      </c>
      <c r="L23" s="274">
        <v>0.5</v>
      </c>
      <c r="M23" s="274">
        <v>1</v>
      </c>
      <c r="N23" s="274">
        <v>0</v>
      </c>
    </row>
    <row r="24" spans="1:14" ht="20.100000000000001" customHeight="1" x14ac:dyDescent="0.2">
      <c r="B24" s="14" t="s">
        <v>1685</v>
      </c>
      <c r="C24" s="126" t="s">
        <v>1824</v>
      </c>
      <c r="D24" s="107" t="s">
        <v>1825</v>
      </c>
      <c r="E24" s="274">
        <v>0</v>
      </c>
      <c r="F24" s="274">
        <v>0</v>
      </c>
      <c r="G24" s="274">
        <v>0</v>
      </c>
      <c r="H24" s="274">
        <v>0</v>
      </c>
      <c r="I24" s="274">
        <v>0</v>
      </c>
      <c r="J24" s="274">
        <v>0</v>
      </c>
      <c r="K24" s="274">
        <v>0</v>
      </c>
      <c r="L24" s="274">
        <v>0</v>
      </c>
      <c r="M24" s="274">
        <v>0</v>
      </c>
      <c r="N24" s="274">
        <v>0</v>
      </c>
    </row>
    <row r="25" spans="1:14" ht="25.5" x14ac:dyDescent="0.2">
      <c r="B25" s="14" t="s">
        <v>1687</v>
      </c>
      <c r="C25" s="126" t="s">
        <v>1826</v>
      </c>
      <c r="D25" s="107" t="s">
        <v>1827</v>
      </c>
      <c r="E25" s="274">
        <v>1.5</v>
      </c>
      <c r="F25" s="274">
        <v>0.3</v>
      </c>
      <c r="G25" s="274">
        <v>0.3</v>
      </c>
      <c r="H25" s="274">
        <v>0</v>
      </c>
      <c r="I25" s="274">
        <v>0.3</v>
      </c>
      <c r="J25" s="274">
        <v>0.3</v>
      </c>
      <c r="K25" s="274">
        <v>0</v>
      </c>
      <c r="L25" s="274">
        <v>0.3</v>
      </c>
      <c r="M25" s="274">
        <v>0</v>
      </c>
      <c r="N25" s="274">
        <v>0</v>
      </c>
    </row>
    <row r="26" spans="1:14" ht="20.100000000000001" customHeight="1" x14ac:dyDescent="0.2">
      <c r="B26" s="14" t="s">
        <v>1689</v>
      </c>
      <c r="C26" s="126" t="s">
        <v>1828</v>
      </c>
      <c r="D26" s="107" t="s">
        <v>1829</v>
      </c>
      <c r="E26" s="274">
        <v>0</v>
      </c>
      <c r="F26" s="274">
        <v>0</v>
      </c>
      <c r="G26" s="274">
        <v>0</v>
      </c>
      <c r="H26" s="274">
        <v>0</v>
      </c>
      <c r="I26" s="274">
        <v>0</v>
      </c>
      <c r="J26" s="274">
        <v>0</v>
      </c>
      <c r="K26" s="274">
        <v>0</v>
      </c>
      <c r="L26" s="274">
        <v>0</v>
      </c>
      <c r="M26" s="274">
        <v>0</v>
      </c>
      <c r="N26" s="274">
        <v>0</v>
      </c>
    </row>
    <row r="27" spans="1:14" ht="25.5" x14ac:dyDescent="0.2">
      <c r="B27" s="14" t="s">
        <v>1691</v>
      </c>
      <c r="C27" s="126" t="s">
        <v>1830</v>
      </c>
      <c r="D27" s="107" t="s">
        <v>1831</v>
      </c>
      <c r="E27" s="274">
        <v>0</v>
      </c>
      <c r="F27" s="274">
        <v>0</v>
      </c>
      <c r="G27" s="274">
        <v>0</v>
      </c>
      <c r="H27" s="274">
        <v>0</v>
      </c>
      <c r="I27" s="274">
        <v>0</v>
      </c>
      <c r="J27" s="274">
        <v>0</v>
      </c>
      <c r="K27" s="274">
        <v>0</v>
      </c>
      <c r="L27" s="274">
        <v>0</v>
      </c>
      <c r="M27" s="274">
        <v>0</v>
      </c>
      <c r="N27" s="274">
        <v>0</v>
      </c>
    </row>
    <row r="28" spans="1:14" ht="25.5" x14ac:dyDescent="0.2">
      <c r="B28" s="14" t="s">
        <v>1693</v>
      </c>
      <c r="C28" s="126" t="s">
        <v>1832</v>
      </c>
      <c r="D28" s="107" t="s">
        <v>1833</v>
      </c>
      <c r="E28" s="274">
        <v>0</v>
      </c>
      <c r="F28" s="274">
        <v>0</v>
      </c>
      <c r="G28" s="274">
        <v>0</v>
      </c>
      <c r="H28" s="274">
        <v>0</v>
      </c>
      <c r="I28" s="274">
        <v>0</v>
      </c>
      <c r="J28" s="274">
        <v>0</v>
      </c>
      <c r="K28" s="274">
        <v>0</v>
      </c>
      <c r="L28" s="274">
        <v>0</v>
      </c>
      <c r="M28" s="274">
        <v>0</v>
      </c>
      <c r="N28" s="274">
        <v>0</v>
      </c>
    </row>
    <row r="29" spans="1:14" ht="25.5" x14ac:dyDescent="0.2">
      <c r="B29" s="14" t="s">
        <v>1696</v>
      </c>
      <c r="C29" s="126" t="s">
        <v>1834</v>
      </c>
      <c r="D29" s="107" t="s">
        <v>1835</v>
      </c>
      <c r="E29" s="274">
        <v>0</v>
      </c>
      <c r="F29" s="274">
        <v>0</v>
      </c>
      <c r="G29" s="274">
        <v>0</v>
      </c>
      <c r="H29" s="274">
        <v>0</v>
      </c>
      <c r="I29" s="274">
        <v>0</v>
      </c>
      <c r="J29" s="274">
        <v>0</v>
      </c>
      <c r="K29" s="274">
        <v>0</v>
      </c>
      <c r="L29" s="274">
        <v>0</v>
      </c>
      <c r="M29" s="274">
        <v>0</v>
      </c>
      <c r="N29" s="274">
        <v>0</v>
      </c>
    </row>
    <row r="30" spans="1:14" ht="20.100000000000001" customHeight="1" x14ac:dyDescent="0.2">
      <c r="B30" s="14" t="s">
        <v>206</v>
      </c>
      <c r="C30" s="81" t="s">
        <v>1836</v>
      </c>
      <c r="D30" s="67" t="s">
        <v>1839</v>
      </c>
      <c r="E30" s="275">
        <v>0</v>
      </c>
      <c r="F30" s="275">
        <v>0</v>
      </c>
      <c r="G30" s="275">
        <v>0</v>
      </c>
      <c r="H30" s="275">
        <v>0</v>
      </c>
      <c r="I30" s="275">
        <v>0</v>
      </c>
      <c r="J30" s="275">
        <v>0</v>
      </c>
      <c r="K30" s="275">
        <v>0</v>
      </c>
      <c r="L30" s="275">
        <v>0</v>
      </c>
      <c r="M30" s="275">
        <v>0</v>
      </c>
      <c r="N30" s="275">
        <v>0</v>
      </c>
    </row>
    <row r="31" spans="1:14" ht="20.100000000000001" customHeight="1" x14ac:dyDescent="0.2">
      <c r="B31" s="14">
        <v>3</v>
      </c>
      <c r="C31" s="141" t="s">
        <v>1837</v>
      </c>
      <c r="D31" s="98" t="s">
        <v>1838</v>
      </c>
      <c r="E31" s="273">
        <v>2.75</v>
      </c>
      <c r="F31" s="273">
        <v>0.12999999999999545</v>
      </c>
      <c r="G31" s="273">
        <v>0</v>
      </c>
      <c r="H31" s="273">
        <v>1.4200000000000017</v>
      </c>
      <c r="I31" s="273">
        <v>0.22999999999998977</v>
      </c>
      <c r="J31" s="273">
        <v>0</v>
      </c>
      <c r="K31" s="273">
        <v>6.0000000000002274E-2</v>
      </c>
      <c r="L31" s="273">
        <v>0.29000000000000625</v>
      </c>
      <c r="M31" s="273">
        <v>0.62000000000000455</v>
      </c>
      <c r="N31" s="273">
        <v>0</v>
      </c>
    </row>
  </sheetData>
  <mergeCells count="7">
    <mergeCell ref="B2:N2"/>
    <mergeCell ref="A4:A5"/>
    <mergeCell ref="B4:B5"/>
    <mergeCell ref="C4:C5"/>
    <mergeCell ref="D4:D5"/>
    <mergeCell ref="E4:E5"/>
    <mergeCell ref="F4:N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2"/>
  <sheetViews>
    <sheetView showZeros="0" workbookViewId="0">
      <pane ySplit="6" topLeftCell="A7" activePane="bottomLeft" state="frozen"/>
      <selection activeCell="L122" sqref="L121:L122"/>
      <selection pane="bottomLeft" activeCell="L122" sqref="L121:L122"/>
    </sheetView>
  </sheetViews>
  <sheetFormatPr defaultRowHeight="12.75" x14ac:dyDescent="0.2"/>
  <cols>
    <col min="1" max="1" width="4.42578125" style="93" customWidth="1"/>
    <col min="2" max="2" width="23.140625" style="93" customWidth="1"/>
    <col min="3" max="3" width="6.5703125" style="93" customWidth="1"/>
    <col min="4" max="4" width="8.5703125" style="93" customWidth="1"/>
    <col min="5" max="5" width="8" style="93" bestFit="1" customWidth="1"/>
    <col min="6" max="6" width="8.42578125" style="93" bestFit="1" customWidth="1"/>
    <col min="7" max="7" width="8" style="93" bestFit="1" customWidth="1"/>
    <col min="8" max="8" width="8.42578125" style="93" bestFit="1" customWidth="1"/>
    <col min="9" max="9" width="8" style="93" bestFit="1" customWidth="1"/>
    <col min="10" max="10" width="9.28515625" style="93" bestFit="1" customWidth="1"/>
    <col min="11" max="11" width="8" style="93" bestFit="1" customWidth="1"/>
    <col min="12" max="12" width="10.140625" style="93" bestFit="1" customWidth="1"/>
    <col min="13" max="13" width="8" style="93" bestFit="1" customWidth="1"/>
    <col min="14" max="14" width="10.140625" style="93" bestFit="1" customWidth="1"/>
    <col min="15" max="15" width="8" style="93" bestFit="1" customWidth="1"/>
    <col min="16" max="16" width="11.5703125" style="93" customWidth="1"/>
    <col min="17" max="17" width="11.5703125" style="146" customWidth="1"/>
    <col min="18" max="16384" width="9.140625" style="93"/>
  </cols>
  <sheetData>
    <row r="1" spans="1:17" x14ac:dyDescent="0.2">
      <c r="A1" s="397"/>
      <c r="B1" s="397"/>
      <c r="C1" s="218"/>
      <c r="D1" s="218"/>
    </row>
    <row r="2" spans="1:17" ht="26.25" customHeight="1" x14ac:dyDescent="0.2">
      <c r="A2" s="429" t="s">
        <v>1840</v>
      </c>
      <c r="B2" s="429"/>
      <c r="C2" s="429"/>
      <c r="D2" s="429"/>
      <c r="E2" s="429"/>
      <c r="F2" s="429"/>
      <c r="G2" s="429"/>
      <c r="H2" s="429"/>
      <c r="I2" s="429"/>
      <c r="J2" s="429"/>
      <c r="K2" s="429"/>
      <c r="L2" s="429"/>
      <c r="M2" s="429"/>
      <c r="N2" s="429"/>
      <c r="O2" s="429"/>
      <c r="P2" s="429"/>
    </row>
    <row r="3" spans="1:17" ht="2.25" customHeight="1" x14ac:dyDescent="0.2">
      <c r="A3" s="399"/>
      <c r="B3" s="430"/>
      <c r="C3" s="430"/>
      <c r="D3" s="431"/>
      <c r="E3" s="431"/>
      <c r="F3" s="431"/>
      <c r="G3" s="431"/>
      <c r="H3" s="431"/>
      <c r="I3" s="431"/>
      <c r="J3" s="431"/>
      <c r="K3" s="431"/>
      <c r="L3" s="431"/>
      <c r="M3" s="431"/>
      <c r="N3" s="431"/>
      <c r="O3" s="431"/>
    </row>
    <row r="4" spans="1:17" s="96" customFormat="1" ht="15" customHeight="1" x14ac:dyDescent="0.2">
      <c r="A4" s="432" t="s">
        <v>0</v>
      </c>
      <c r="B4" s="432" t="s">
        <v>1103</v>
      </c>
      <c r="C4" s="432" t="s">
        <v>1635</v>
      </c>
      <c r="D4" s="433" t="s">
        <v>1841</v>
      </c>
      <c r="E4" s="427" t="s">
        <v>1842</v>
      </c>
      <c r="F4" s="428"/>
      <c r="G4" s="427" t="s">
        <v>1843</v>
      </c>
      <c r="H4" s="428"/>
      <c r="I4" s="427" t="s">
        <v>1844</v>
      </c>
      <c r="J4" s="428"/>
      <c r="K4" s="427" t="s">
        <v>1845</v>
      </c>
      <c r="L4" s="428"/>
      <c r="M4" s="427" t="s">
        <v>1846</v>
      </c>
      <c r="N4" s="428"/>
      <c r="O4" s="427" t="s">
        <v>1847</v>
      </c>
      <c r="P4" s="428"/>
      <c r="Q4" s="405" t="s">
        <v>1848</v>
      </c>
    </row>
    <row r="5" spans="1:17" s="96" customFormat="1" ht="24" x14ac:dyDescent="0.2">
      <c r="A5" s="432"/>
      <c r="B5" s="432"/>
      <c r="C5" s="432"/>
      <c r="D5" s="433"/>
      <c r="E5" s="307" t="s">
        <v>1849</v>
      </c>
      <c r="F5" s="307" t="s">
        <v>1850</v>
      </c>
      <c r="G5" s="307" t="s">
        <v>1849</v>
      </c>
      <c r="H5" s="307" t="s">
        <v>1850</v>
      </c>
      <c r="I5" s="307" t="s">
        <v>1849</v>
      </c>
      <c r="J5" s="307" t="s">
        <v>1850</v>
      </c>
      <c r="K5" s="307" t="s">
        <v>1849</v>
      </c>
      <c r="L5" s="307" t="s">
        <v>1850</v>
      </c>
      <c r="M5" s="307" t="s">
        <v>1849</v>
      </c>
      <c r="N5" s="307" t="s">
        <v>1850</v>
      </c>
      <c r="O5" s="307" t="s">
        <v>1849</v>
      </c>
      <c r="P5" s="307" t="s">
        <v>1850</v>
      </c>
      <c r="Q5" s="406"/>
    </row>
    <row r="6" spans="1:17" ht="10.5" customHeight="1" x14ac:dyDescent="0.2">
      <c r="A6" s="308" t="s">
        <v>1639</v>
      </c>
      <c r="B6" s="308" t="s">
        <v>1640</v>
      </c>
      <c r="C6" s="308" t="s">
        <v>1641</v>
      </c>
      <c r="D6" s="308" t="s">
        <v>1755</v>
      </c>
      <c r="E6" s="308" t="s">
        <v>1643</v>
      </c>
      <c r="F6" s="308" t="s">
        <v>1851</v>
      </c>
      <c r="G6" s="308" t="s">
        <v>1645</v>
      </c>
      <c r="H6" s="309" t="s">
        <v>1852</v>
      </c>
      <c r="I6" s="309" t="s">
        <v>1647</v>
      </c>
      <c r="J6" s="309" t="s">
        <v>1853</v>
      </c>
      <c r="K6" s="309" t="s">
        <v>1649</v>
      </c>
      <c r="L6" s="309" t="s">
        <v>1854</v>
      </c>
      <c r="M6" s="308" t="s">
        <v>1651</v>
      </c>
      <c r="N6" s="309" t="s">
        <v>1855</v>
      </c>
      <c r="O6" s="308" t="s">
        <v>1757</v>
      </c>
      <c r="P6" s="309" t="s">
        <v>1856</v>
      </c>
      <c r="Q6" s="310" t="s">
        <v>1857</v>
      </c>
    </row>
    <row r="7" spans="1:17" ht="15.95" customHeight="1" x14ac:dyDescent="0.2">
      <c r="A7" s="311"/>
      <c r="B7" s="307" t="s">
        <v>1858</v>
      </c>
      <c r="C7" s="311"/>
      <c r="D7" s="312">
        <v>23750.22</v>
      </c>
      <c r="E7" s="312">
        <v>23750.22</v>
      </c>
      <c r="F7" s="313">
        <v>0</v>
      </c>
      <c r="G7" s="312">
        <v>23750.220000000008</v>
      </c>
      <c r="H7" s="314">
        <v>0</v>
      </c>
      <c r="I7" s="315">
        <v>23750.220000000005</v>
      </c>
      <c r="J7" s="314">
        <v>0</v>
      </c>
      <c r="K7" s="315">
        <v>23750.22</v>
      </c>
      <c r="L7" s="314">
        <v>0</v>
      </c>
      <c r="M7" s="386">
        <v>23750.22</v>
      </c>
      <c r="N7" s="387">
        <v>0</v>
      </c>
      <c r="O7" s="312">
        <v>23750.22</v>
      </c>
      <c r="P7" s="314">
        <v>0</v>
      </c>
      <c r="Q7" s="109">
        <v>0</v>
      </c>
    </row>
    <row r="8" spans="1:17" ht="15.95" customHeight="1" x14ac:dyDescent="0.2">
      <c r="A8" s="311">
        <v>1</v>
      </c>
      <c r="B8" s="316" t="s">
        <v>1654</v>
      </c>
      <c r="C8" s="311" t="s">
        <v>1655</v>
      </c>
      <c r="D8" s="312">
        <v>20076</v>
      </c>
      <c r="E8" s="312">
        <v>19847.59</v>
      </c>
      <c r="F8" s="312">
        <v>-228.40999999999985</v>
      </c>
      <c r="G8" s="312">
        <v>19543.010000000006</v>
      </c>
      <c r="H8" s="315">
        <v>-532.98999999999432</v>
      </c>
      <c r="I8" s="315">
        <v>19460.220000000005</v>
      </c>
      <c r="J8" s="315">
        <v>-615.7799999999952</v>
      </c>
      <c r="K8" s="315">
        <v>14150.220000000001</v>
      </c>
      <c r="L8" s="315">
        <v>-5925.7799999999988</v>
      </c>
      <c r="M8" s="386">
        <v>18614</v>
      </c>
      <c r="N8" s="388">
        <v>-1462</v>
      </c>
      <c r="O8" s="312">
        <v>18559</v>
      </c>
      <c r="P8" s="315">
        <v>-1517</v>
      </c>
      <c r="Q8" s="101">
        <v>-55</v>
      </c>
    </row>
    <row r="9" spans="1:17" ht="15.95" customHeight="1" x14ac:dyDescent="0.2">
      <c r="A9" s="317" t="s">
        <v>1656</v>
      </c>
      <c r="B9" s="318" t="s">
        <v>1657</v>
      </c>
      <c r="C9" s="317" t="s">
        <v>1</v>
      </c>
      <c r="D9" s="313">
        <v>11867.57</v>
      </c>
      <c r="E9" s="313">
        <v>11721.73</v>
      </c>
      <c r="F9" s="313">
        <v>-145.84000000000015</v>
      </c>
      <c r="G9" s="313">
        <v>11390.9</v>
      </c>
      <c r="H9" s="314">
        <v>-476.67000000000007</v>
      </c>
      <c r="I9" s="314">
        <v>11300</v>
      </c>
      <c r="J9" s="314">
        <v>-567.56999999999971</v>
      </c>
      <c r="K9" s="314">
        <v>6500.0000000000009</v>
      </c>
      <c r="L9" s="314">
        <v>-5367.5699999999988</v>
      </c>
      <c r="M9" s="389">
        <v>10455</v>
      </c>
      <c r="N9" s="387">
        <v>-1412.5699999999997</v>
      </c>
      <c r="O9" s="313">
        <v>10455</v>
      </c>
      <c r="P9" s="314">
        <v>-1412.5699999999997</v>
      </c>
      <c r="Q9" s="109">
        <v>0</v>
      </c>
    </row>
    <row r="10" spans="1:17" s="72" customFormat="1" ht="15.95" customHeight="1" x14ac:dyDescent="0.2">
      <c r="A10" s="279"/>
      <c r="B10" s="276" t="s">
        <v>1658</v>
      </c>
      <c r="C10" s="277" t="s">
        <v>1110</v>
      </c>
      <c r="D10" s="319">
        <v>8063.8899999999994</v>
      </c>
      <c r="E10" s="319">
        <v>7996.86</v>
      </c>
      <c r="F10" s="319">
        <v>-67.029999999999745</v>
      </c>
      <c r="G10" s="319">
        <v>7956.7500000000009</v>
      </c>
      <c r="H10" s="320">
        <v>-107.13999999999851</v>
      </c>
      <c r="I10" s="320">
        <v>7900</v>
      </c>
      <c r="J10" s="320">
        <v>-163.88999999999942</v>
      </c>
      <c r="K10" s="320">
        <v>4500</v>
      </c>
      <c r="L10" s="320">
        <v>-3563.8899999999994</v>
      </c>
      <c r="M10" s="390">
        <v>7567</v>
      </c>
      <c r="N10" s="391">
        <v>-496.88999999999942</v>
      </c>
      <c r="O10" s="319">
        <v>7567.0000000000009</v>
      </c>
      <c r="P10" s="320">
        <v>-496.88999999999851</v>
      </c>
      <c r="Q10" s="109">
        <v>0</v>
      </c>
    </row>
    <row r="11" spans="1:17" s="66" customFormat="1" ht="15.95" customHeight="1" x14ac:dyDescent="0.2">
      <c r="A11" s="321" t="s">
        <v>1659</v>
      </c>
      <c r="B11" s="301" t="s">
        <v>1584</v>
      </c>
      <c r="C11" s="302" t="s">
        <v>2</v>
      </c>
      <c r="D11" s="322">
        <v>2102.6800000000003</v>
      </c>
      <c r="E11" s="322">
        <v>2043.1799999999998</v>
      </c>
      <c r="F11" s="322">
        <v>-59.500000000000455</v>
      </c>
      <c r="G11" s="322">
        <v>1820.0900000000001</v>
      </c>
      <c r="H11" s="323">
        <v>-282.59000000000015</v>
      </c>
      <c r="I11" s="323">
        <v>0</v>
      </c>
      <c r="J11" s="323"/>
      <c r="K11" s="323">
        <v>1368.51</v>
      </c>
      <c r="L11" s="323">
        <v>-734.1700000000003</v>
      </c>
      <c r="M11" s="392"/>
      <c r="N11" s="393"/>
      <c r="O11" s="322">
        <v>2186.7399999999998</v>
      </c>
      <c r="P11" s="323">
        <v>84.059999999999491</v>
      </c>
      <c r="Q11" s="109"/>
    </row>
    <row r="12" spans="1:17" ht="15.95" customHeight="1" x14ac:dyDescent="0.2">
      <c r="A12" s="317" t="s">
        <v>1660</v>
      </c>
      <c r="B12" s="318" t="s">
        <v>1588</v>
      </c>
      <c r="C12" s="317" t="s">
        <v>3</v>
      </c>
      <c r="D12" s="313">
        <v>4039.25</v>
      </c>
      <c r="E12" s="313">
        <v>4019.2400000000002</v>
      </c>
      <c r="F12" s="313">
        <v>-20.009999999999764</v>
      </c>
      <c r="G12" s="313">
        <v>4026.4300000000003</v>
      </c>
      <c r="H12" s="314">
        <v>-12.819999999999709</v>
      </c>
      <c r="I12" s="314">
        <v>3938.22</v>
      </c>
      <c r="J12" s="314">
        <v>-101.0300000000002</v>
      </c>
      <c r="K12" s="314">
        <v>3599.98</v>
      </c>
      <c r="L12" s="314">
        <v>-439.27</v>
      </c>
      <c r="M12" s="389">
        <v>3652</v>
      </c>
      <c r="N12" s="387">
        <v>-387.25</v>
      </c>
      <c r="O12" s="313">
        <v>3652</v>
      </c>
      <c r="P12" s="314">
        <v>-387.25</v>
      </c>
      <c r="Q12" s="109">
        <v>0</v>
      </c>
    </row>
    <row r="13" spans="1:17" ht="15.95" customHeight="1" x14ac:dyDescent="0.2">
      <c r="A13" s="317" t="s">
        <v>1661</v>
      </c>
      <c r="B13" s="318" t="s">
        <v>1662</v>
      </c>
      <c r="C13" s="317" t="s">
        <v>1663</v>
      </c>
      <c r="D13" s="313">
        <v>0</v>
      </c>
      <c r="E13" s="313">
        <v>0</v>
      </c>
      <c r="F13" s="313">
        <v>0</v>
      </c>
      <c r="G13" s="313">
        <v>0</v>
      </c>
      <c r="H13" s="314">
        <v>0</v>
      </c>
      <c r="I13" s="314">
        <v>0</v>
      </c>
      <c r="J13" s="314">
        <v>0</v>
      </c>
      <c r="K13" s="314">
        <v>0</v>
      </c>
      <c r="L13" s="314">
        <v>0</v>
      </c>
      <c r="M13" s="389"/>
      <c r="N13" s="387">
        <v>0</v>
      </c>
      <c r="O13" s="313">
        <v>0</v>
      </c>
      <c r="P13" s="314">
        <v>0</v>
      </c>
      <c r="Q13" s="109">
        <v>0</v>
      </c>
    </row>
    <row r="14" spans="1:17" ht="15.95" customHeight="1" x14ac:dyDescent="0.2">
      <c r="A14" s="317" t="s">
        <v>1664</v>
      </c>
      <c r="B14" s="318" t="s">
        <v>1665</v>
      </c>
      <c r="C14" s="317" t="s">
        <v>1666</v>
      </c>
      <c r="D14" s="313">
        <v>0</v>
      </c>
      <c r="E14" s="313">
        <v>0</v>
      </c>
      <c r="F14" s="313">
        <v>0</v>
      </c>
      <c r="G14" s="313">
        <v>0</v>
      </c>
      <c r="H14" s="314">
        <v>0</v>
      </c>
      <c r="I14" s="314">
        <v>0</v>
      </c>
      <c r="J14" s="314">
        <v>0</v>
      </c>
      <c r="K14" s="314">
        <v>0</v>
      </c>
      <c r="L14" s="314">
        <v>0</v>
      </c>
      <c r="M14" s="389"/>
      <c r="N14" s="387">
        <v>0</v>
      </c>
      <c r="O14" s="313">
        <v>0</v>
      </c>
      <c r="P14" s="314">
        <v>0</v>
      </c>
      <c r="Q14" s="109">
        <v>0</v>
      </c>
    </row>
    <row r="15" spans="1:17" ht="15.95" customHeight="1" x14ac:dyDescent="0.2">
      <c r="A15" s="317" t="s">
        <v>1667</v>
      </c>
      <c r="B15" s="318" t="s">
        <v>1668</v>
      </c>
      <c r="C15" s="317" t="s">
        <v>1669</v>
      </c>
      <c r="D15" s="313">
        <v>770.49</v>
      </c>
      <c r="E15" s="313">
        <v>770.49</v>
      </c>
      <c r="F15" s="313">
        <v>0</v>
      </c>
      <c r="G15" s="313">
        <v>765.49</v>
      </c>
      <c r="H15" s="314">
        <v>-5</v>
      </c>
      <c r="I15" s="314">
        <v>765.49</v>
      </c>
      <c r="J15" s="314">
        <v>-5</v>
      </c>
      <c r="K15" s="314">
        <v>765.49</v>
      </c>
      <c r="L15" s="314">
        <v>-5</v>
      </c>
      <c r="M15" s="389">
        <v>765.49</v>
      </c>
      <c r="N15" s="387">
        <v>-5</v>
      </c>
      <c r="O15" s="313">
        <v>765.49</v>
      </c>
      <c r="P15" s="314">
        <v>-5</v>
      </c>
      <c r="Q15" s="109">
        <v>0</v>
      </c>
    </row>
    <row r="16" spans="1:17" ht="24" x14ac:dyDescent="0.2">
      <c r="A16" s="317"/>
      <c r="B16" s="303" t="s">
        <v>1670</v>
      </c>
      <c r="C16" s="304" t="s">
        <v>1671</v>
      </c>
      <c r="D16" s="313">
        <v>0</v>
      </c>
      <c r="E16" s="313">
        <v>0</v>
      </c>
      <c r="F16" s="313">
        <v>0</v>
      </c>
      <c r="G16" s="313"/>
      <c r="H16" s="314">
        <v>0</v>
      </c>
      <c r="I16" s="314">
        <v>0</v>
      </c>
      <c r="J16" s="314">
        <v>0</v>
      </c>
      <c r="K16" s="314">
        <v>0</v>
      </c>
      <c r="L16" s="314">
        <v>0</v>
      </c>
      <c r="M16" s="389"/>
      <c r="N16" s="387">
        <v>0</v>
      </c>
      <c r="O16" s="313">
        <v>0</v>
      </c>
      <c r="P16" s="314">
        <v>0</v>
      </c>
      <c r="Q16" s="109">
        <v>0</v>
      </c>
    </row>
    <row r="17" spans="1:17" s="66" customFormat="1" ht="15.95" customHeight="1" x14ac:dyDescent="0.2">
      <c r="A17" s="321" t="s">
        <v>1672</v>
      </c>
      <c r="B17" s="324" t="s">
        <v>1598</v>
      </c>
      <c r="C17" s="321" t="s">
        <v>4</v>
      </c>
      <c r="D17" s="322">
        <v>245.3</v>
      </c>
      <c r="E17" s="322">
        <v>243.93999999999997</v>
      </c>
      <c r="F17" s="322">
        <v>-1.3600000000000421</v>
      </c>
      <c r="G17" s="322">
        <v>230.38</v>
      </c>
      <c r="H17" s="323">
        <v>-14.920000000000016</v>
      </c>
      <c r="I17" s="323">
        <v>0</v>
      </c>
      <c r="J17" s="323"/>
      <c r="K17" s="323">
        <v>374.09000000000003</v>
      </c>
      <c r="L17" s="323">
        <v>128.79000000000002</v>
      </c>
      <c r="M17" s="392"/>
      <c r="N17" s="393"/>
      <c r="O17" s="322">
        <v>224.41</v>
      </c>
      <c r="P17" s="323">
        <v>-20.890000000000015</v>
      </c>
      <c r="Q17" s="109"/>
    </row>
    <row r="18" spans="1:17" s="66" customFormat="1" ht="15.95" customHeight="1" x14ac:dyDescent="0.2">
      <c r="A18" s="321" t="s">
        <v>1673</v>
      </c>
      <c r="B18" s="324" t="s">
        <v>1674</v>
      </c>
      <c r="C18" s="321" t="s">
        <v>1675</v>
      </c>
      <c r="D18" s="322">
        <v>0</v>
      </c>
      <c r="E18" s="322">
        <v>0</v>
      </c>
      <c r="F18" s="322">
        <v>0</v>
      </c>
      <c r="G18" s="322">
        <v>0</v>
      </c>
      <c r="H18" s="323">
        <v>0</v>
      </c>
      <c r="I18" s="323">
        <v>0</v>
      </c>
      <c r="J18" s="323">
        <v>0</v>
      </c>
      <c r="K18" s="323">
        <v>0</v>
      </c>
      <c r="L18" s="323">
        <v>0</v>
      </c>
      <c r="M18" s="392"/>
      <c r="N18" s="393">
        <v>0</v>
      </c>
      <c r="O18" s="322">
        <v>0</v>
      </c>
      <c r="P18" s="323">
        <v>0</v>
      </c>
      <c r="Q18" s="109">
        <v>0</v>
      </c>
    </row>
    <row r="19" spans="1:17" s="66" customFormat="1" ht="15.95" customHeight="1" x14ac:dyDescent="0.2">
      <c r="A19" s="321" t="s">
        <v>1676</v>
      </c>
      <c r="B19" s="324" t="s">
        <v>1599</v>
      </c>
      <c r="C19" s="321" t="s">
        <v>5</v>
      </c>
      <c r="D19" s="322">
        <v>1050.71</v>
      </c>
      <c r="E19" s="322">
        <v>1049.01</v>
      </c>
      <c r="F19" s="322">
        <v>-1.7000000000000455</v>
      </c>
      <c r="G19" s="322">
        <v>1309.72</v>
      </c>
      <c r="H19" s="323">
        <v>259.01</v>
      </c>
      <c r="I19" s="323">
        <v>0</v>
      </c>
      <c r="J19" s="323"/>
      <c r="K19" s="323">
        <v>1542.15</v>
      </c>
      <c r="L19" s="323">
        <v>491.44000000000005</v>
      </c>
      <c r="M19" s="392"/>
      <c r="N19" s="393"/>
      <c r="O19" s="322">
        <v>1275.3599999999999</v>
      </c>
      <c r="P19" s="323">
        <v>224.64999999999986</v>
      </c>
      <c r="Q19" s="109"/>
    </row>
    <row r="20" spans="1:17" ht="15.95" customHeight="1" x14ac:dyDescent="0.2">
      <c r="A20" s="311">
        <v>2</v>
      </c>
      <c r="B20" s="316" t="s">
        <v>1677</v>
      </c>
      <c r="C20" s="311" t="s">
        <v>1678</v>
      </c>
      <c r="D20" s="312">
        <v>3674.2200000000003</v>
      </c>
      <c r="E20" s="312">
        <v>3902.6300000000006</v>
      </c>
      <c r="F20" s="312">
        <v>228.41000000000031</v>
      </c>
      <c r="G20" s="312">
        <v>4207.2100000000009</v>
      </c>
      <c r="H20" s="315">
        <v>532.99000000000069</v>
      </c>
      <c r="I20" s="315">
        <v>4289.9999999999991</v>
      </c>
      <c r="J20" s="315">
        <v>615.77999999999884</v>
      </c>
      <c r="K20" s="315">
        <v>9600</v>
      </c>
      <c r="L20" s="315">
        <v>5925.78</v>
      </c>
      <c r="M20" s="386">
        <v>5136.22</v>
      </c>
      <c r="N20" s="388">
        <v>1462</v>
      </c>
      <c r="O20" s="312">
        <v>5191.2199999999993</v>
      </c>
      <c r="P20" s="315">
        <v>1516.9999999999991</v>
      </c>
      <c r="Q20" s="101">
        <v>54.999999999999091</v>
      </c>
    </row>
    <row r="21" spans="1:17" ht="15.95" customHeight="1" x14ac:dyDescent="0.2">
      <c r="A21" s="311"/>
      <c r="B21" s="303" t="s">
        <v>224</v>
      </c>
      <c r="C21" s="311"/>
      <c r="D21" s="313">
        <v>0</v>
      </c>
      <c r="E21" s="313"/>
      <c r="F21" s="313">
        <v>0</v>
      </c>
      <c r="G21" s="313"/>
      <c r="H21" s="314">
        <v>0</v>
      </c>
      <c r="I21" s="314">
        <v>0</v>
      </c>
      <c r="J21" s="314">
        <v>0</v>
      </c>
      <c r="K21" s="314"/>
      <c r="L21" s="314">
        <v>0</v>
      </c>
      <c r="M21" s="389"/>
      <c r="N21" s="387">
        <v>0</v>
      </c>
      <c r="O21" s="313">
        <v>0</v>
      </c>
      <c r="P21" s="314">
        <v>0</v>
      </c>
      <c r="Q21" s="109">
        <v>0</v>
      </c>
    </row>
    <row r="22" spans="1:17" ht="15.95" customHeight="1" x14ac:dyDescent="0.2">
      <c r="A22" s="317" t="s">
        <v>1679</v>
      </c>
      <c r="B22" s="318" t="s">
        <v>1680</v>
      </c>
      <c r="C22" s="317" t="s">
        <v>6</v>
      </c>
      <c r="D22" s="313">
        <v>15.48</v>
      </c>
      <c r="E22" s="313">
        <v>17.28</v>
      </c>
      <c r="F22" s="313">
        <v>1.8000000000000007</v>
      </c>
      <c r="G22" s="313">
        <v>27.54</v>
      </c>
      <c r="H22" s="314">
        <v>12.059999999999999</v>
      </c>
      <c r="I22" s="314">
        <v>27.72</v>
      </c>
      <c r="J22" s="314">
        <v>12.239999999999998</v>
      </c>
      <c r="K22" s="314">
        <v>33.940000000000005</v>
      </c>
      <c r="L22" s="314">
        <v>18.460000000000004</v>
      </c>
      <c r="M22" s="389">
        <v>33.94</v>
      </c>
      <c r="N22" s="387">
        <v>18.459999999999997</v>
      </c>
      <c r="O22" s="313">
        <v>35.090000000000003</v>
      </c>
      <c r="P22" s="314">
        <v>19.610000000000003</v>
      </c>
      <c r="Q22" s="109">
        <v>1.1500000000000057</v>
      </c>
    </row>
    <row r="23" spans="1:17" ht="15.95" customHeight="1" x14ac:dyDescent="0.2">
      <c r="A23" s="317" t="s">
        <v>1681</v>
      </c>
      <c r="B23" s="318" t="s">
        <v>1682</v>
      </c>
      <c r="C23" s="317" t="s">
        <v>7</v>
      </c>
      <c r="D23" s="313">
        <v>6.82</v>
      </c>
      <c r="E23" s="313">
        <v>6.82</v>
      </c>
      <c r="F23" s="313">
        <v>0</v>
      </c>
      <c r="G23" s="313">
        <v>7.82</v>
      </c>
      <c r="H23" s="314">
        <v>1</v>
      </c>
      <c r="I23" s="314">
        <v>8.9</v>
      </c>
      <c r="J23" s="314">
        <v>2.08</v>
      </c>
      <c r="K23" s="314">
        <v>9.9499999999999993</v>
      </c>
      <c r="L23" s="314">
        <v>3.129999999999999</v>
      </c>
      <c r="M23" s="389">
        <v>9</v>
      </c>
      <c r="N23" s="387">
        <v>2.1799999999999997</v>
      </c>
      <c r="O23" s="313">
        <v>8.9999999999999982</v>
      </c>
      <c r="P23" s="314">
        <v>2.1799999999999979</v>
      </c>
      <c r="Q23" s="109">
        <v>0</v>
      </c>
    </row>
    <row r="24" spans="1:17" ht="15.95" customHeight="1" x14ac:dyDescent="0.2">
      <c r="A24" s="317" t="s">
        <v>1683</v>
      </c>
      <c r="B24" s="318" t="s">
        <v>1684</v>
      </c>
      <c r="C24" s="317" t="s">
        <v>8</v>
      </c>
      <c r="D24" s="313">
        <v>108.11</v>
      </c>
      <c r="E24" s="313">
        <v>108.11</v>
      </c>
      <c r="F24" s="313">
        <v>0</v>
      </c>
      <c r="G24" s="313">
        <v>108.11</v>
      </c>
      <c r="H24" s="314">
        <v>0</v>
      </c>
      <c r="I24" s="314">
        <v>108.11</v>
      </c>
      <c r="J24" s="314">
        <v>0</v>
      </c>
      <c r="K24" s="314">
        <v>2234.4399999999996</v>
      </c>
      <c r="L24" s="314">
        <v>2126.3299999999995</v>
      </c>
      <c r="M24" s="389">
        <v>395</v>
      </c>
      <c r="N24" s="387">
        <v>286.89</v>
      </c>
      <c r="O24" s="313">
        <v>395</v>
      </c>
      <c r="P24" s="314">
        <v>286.89</v>
      </c>
      <c r="Q24" s="109">
        <v>0</v>
      </c>
    </row>
    <row r="25" spans="1:17" ht="15.95" customHeight="1" x14ac:dyDescent="0.2">
      <c r="A25" s="317" t="s">
        <v>1685</v>
      </c>
      <c r="B25" s="318" t="s">
        <v>1686</v>
      </c>
      <c r="C25" s="317" t="s">
        <v>9</v>
      </c>
      <c r="D25" s="313">
        <v>24.21</v>
      </c>
      <c r="E25" s="313">
        <v>57.67</v>
      </c>
      <c r="F25" s="313">
        <v>33.46</v>
      </c>
      <c r="G25" s="313">
        <v>57.67</v>
      </c>
      <c r="H25" s="314">
        <v>33.46</v>
      </c>
      <c r="I25" s="314">
        <v>57.67</v>
      </c>
      <c r="J25" s="314">
        <v>33.46</v>
      </c>
      <c r="K25" s="314">
        <v>57.67</v>
      </c>
      <c r="L25" s="314">
        <v>33.46</v>
      </c>
      <c r="M25" s="389"/>
      <c r="N25" s="387">
        <v>-24.21</v>
      </c>
      <c r="O25" s="313">
        <v>57.67</v>
      </c>
      <c r="P25" s="314">
        <v>33.46</v>
      </c>
      <c r="Q25" s="109">
        <v>57.67</v>
      </c>
    </row>
    <row r="26" spans="1:17" ht="15.95" customHeight="1" x14ac:dyDescent="0.2">
      <c r="A26" s="317" t="s">
        <v>1687</v>
      </c>
      <c r="B26" s="318" t="s">
        <v>1688</v>
      </c>
      <c r="C26" s="317" t="s">
        <v>10</v>
      </c>
      <c r="D26" s="313">
        <v>52.970000000000006</v>
      </c>
      <c r="E26" s="313">
        <v>53.830000000000005</v>
      </c>
      <c r="F26" s="313">
        <v>0.85999999999999943</v>
      </c>
      <c r="G26" s="313">
        <v>67.19</v>
      </c>
      <c r="H26" s="314">
        <v>14.219999999999992</v>
      </c>
      <c r="I26" s="314">
        <v>67.19</v>
      </c>
      <c r="J26" s="314">
        <v>14.219999999999992</v>
      </c>
      <c r="K26" s="314">
        <v>627.53000000000009</v>
      </c>
      <c r="L26" s="314">
        <v>574.56000000000006</v>
      </c>
      <c r="M26" s="389">
        <v>110.33</v>
      </c>
      <c r="N26" s="387">
        <v>57.359999999999992</v>
      </c>
      <c r="O26" s="313">
        <v>110.33000000000001</v>
      </c>
      <c r="P26" s="314">
        <v>57.360000000000007</v>
      </c>
      <c r="Q26" s="109">
        <v>0</v>
      </c>
    </row>
    <row r="27" spans="1:17" ht="15.95" customHeight="1" x14ac:dyDescent="0.2">
      <c r="A27" s="317" t="s">
        <v>1689</v>
      </c>
      <c r="B27" s="318" t="s">
        <v>1859</v>
      </c>
      <c r="C27" s="317" t="s">
        <v>11</v>
      </c>
      <c r="D27" s="313">
        <v>177.76000000000002</v>
      </c>
      <c r="E27" s="313">
        <v>201.62000000000003</v>
      </c>
      <c r="F27" s="313">
        <v>23.860000000000014</v>
      </c>
      <c r="G27" s="313">
        <v>230.16000000000003</v>
      </c>
      <c r="H27" s="314">
        <v>52.400000000000006</v>
      </c>
      <c r="I27" s="314">
        <v>230.16</v>
      </c>
      <c r="J27" s="314">
        <v>52.399999999999977</v>
      </c>
      <c r="K27" s="314">
        <v>569.24000000000012</v>
      </c>
      <c r="L27" s="314">
        <v>391.48000000000013</v>
      </c>
      <c r="M27" s="389">
        <v>219</v>
      </c>
      <c r="N27" s="387">
        <v>41.239999999999981</v>
      </c>
      <c r="O27" s="313">
        <v>219.00000000000003</v>
      </c>
      <c r="P27" s="314">
        <v>41.240000000000009</v>
      </c>
      <c r="Q27" s="109">
        <v>0</v>
      </c>
    </row>
    <row r="28" spans="1:17" ht="24" x14ac:dyDescent="0.2">
      <c r="A28" s="317" t="s">
        <v>1691</v>
      </c>
      <c r="B28" s="318" t="s">
        <v>1758</v>
      </c>
      <c r="C28" s="317" t="s">
        <v>12</v>
      </c>
      <c r="D28" s="313">
        <v>98.210000000000008</v>
      </c>
      <c r="E28" s="313">
        <v>98.220000000000013</v>
      </c>
      <c r="F28" s="313">
        <v>1.0000000000005116E-2</v>
      </c>
      <c r="G28" s="313">
        <v>98.220000000000013</v>
      </c>
      <c r="H28" s="314">
        <v>1.0000000000005116E-2</v>
      </c>
      <c r="I28" s="314">
        <v>98.22</v>
      </c>
      <c r="J28" s="314">
        <v>9.9999999999909051E-3</v>
      </c>
      <c r="K28" s="314">
        <v>248.22</v>
      </c>
      <c r="L28" s="314">
        <v>150.01</v>
      </c>
      <c r="M28" s="389">
        <v>248</v>
      </c>
      <c r="N28" s="387">
        <v>149.79</v>
      </c>
      <c r="O28" s="313">
        <v>154.00000000000003</v>
      </c>
      <c r="P28" s="314">
        <v>55.79000000000002</v>
      </c>
      <c r="Q28" s="109">
        <v>-93.999999999999972</v>
      </c>
    </row>
    <row r="29" spans="1:17" s="66" customFormat="1" ht="15.95" customHeight="1" x14ac:dyDescent="0.2">
      <c r="A29" s="321" t="s">
        <v>1693</v>
      </c>
      <c r="B29" s="325" t="s">
        <v>1860</v>
      </c>
      <c r="C29" s="321" t="s">
        <v>1695</v>
      </c>
      <c r="D29" s="322">
        <v>10.48</v>
      </c>
      <c r="E29" s="322">
        <v>13.629999999999999</v>
      </c>
      <c r="F29" s="322">
        <v>3.1499999999999986</v>
      </c>
      <c r="G29" s="322">
        <v>13.629999999999999</v>
      </c>
      <c r="H29" s="323">
        <v>3.1499999999999986</v>
      </c>
      <c r="I29" s="323">
        <v>0</v>
      </c>
      <c r="J29" s="323"/>
      <c r="K29" s="323">
        <v>13.629999999999999</v>
      </c>
      <c r="L29" s="323">
        <v>3.1499999999999986</v>
      </c>
      <c r="M29" s="392"/>
      <c r="N29" s="393"/>
      <c r="O29" s="322">
        <v>10.48</v>
      </c>
      <c r="P29" s="323">
        <v>0</v>
      </c>
      <c r="Q29" s="109"/>
    </row>
    <row r="30" spans="1:17" ht="36" x14ac:dyDescent="0.2">
      <c r="A30" s="317" t="s">
        <v>1696</v>
      </c>
      <c r="B30" s="318" t="s">
        <v>1697</v>
      </c>
      <c r="C30" s="317" t="s">
        <v>1698</v>
      </c>
      <c r="D30" s="313">
        <v>1709.5700000000002</v>
      </c>
      <c r="E30" s="313">
        <v>1832.4600000000005</v>
      </c>
      <c r="F30" s="313">
        <v>122.89000000000033</v>
      </c>
      <c r="G30" s="313">
        <v>2004.0300000000002</v>
      </c>
      <c r="H30" s="314">
        <v>294.46000000000004</v>
      </c>
      <c r="I30" s="314">
        <v>2235.6299999999992</v>
      </c>
      <c r="J30" s="314">
        <v>526.05999999999904</v>
      </c>
      <c r="K30" s="314">
        <v>3087.48</v>
      </c>
      <c r="L30" s="314">
        <v>1377.9099999999999</v>
      </c>
      <c r="M30" s="389">
        <v>2510</v>
      </c>
      <c r="N30" s="387">
        <v>800.42999999999984</v>
      </c>
      <c r="O30" s="313">
        <v>2532.3199999999997</v>
      </c>
      <c r="P30" s="314">
        <v>822.74999999999955</v>
      </c>
      <c r="Q30" s="109">
        <v>22.319999999999709</v>
      </c>
    </row>
    <row r="31" spans="1:17" ht="15.95" customHeight="1" x14ac:dyDescent="0.2">
      <c r="A31" s="317"/>
      <c r="B31" s="303" t="s">
        <v>224</v>
      </c>
      <c r="C31" s="317"/>
      <c r="D31" s="313">
        <v>0</v>
      </c>
      <c r="E31" s="313">
        <v>0</v>
      </c>
      <c r="F31" s="313">
        <v>0</v>
      </c>
      <c r="G31" s="313"/>
      <c r="H31" s="314">
        <v>0</v>
      </c>
      <c r="I31" s="314">
        <v>0</v>
      </c>
      <c r="J31" s="314">
        <v>0</v>
      </c>
      <c r="K31" s="314">
        <v>0</v>
      </c>
      <c r="L31" s="314">
        <v>0</v>
      </c>
      <c r="M31" s="389"/>
      <c r="N31" s="387">
        <v>0</v>
      </c>
      <c r="O31" s="313">
        <v>0</v>
      </c>
      <c r="P31" s="314">
        <v>0</v>
      </c>
      <c r="Q31" s="109">
        <v>0</v>
      </c>
    </row>
    <row r="32" spans="1:17" s="72" customFormat="1" ht="15.95" customHeight="1" x14ac:dyDescent="0.2">
      <c r="A32" s="279" t="s">
        <v>206</v>
      </c>
      <c r="B32" s="278" t="s">
        <v>216</v>
      </c>
      <c r="C32" s="279" t="s">
        <v>17</v>
      </c>
      <c r="D32" s="319">
        <v>743.76</v>
      </c>
      <c r="E32" s="319">
        <v>783.31</v>
      </c>
      <c r="F32" s="319">
        <v>39.549999999999955</v>
      </c>
      <c r="G32" s="319">
        <v>892.6</v>
      </c>
      <c r="H32" s="320">
        <v>148.84000000000003</v>
      </c>
      <c r="I32" s="320">
        <v>909.23</v>
      </c>
      <c r="J32" s="320">
        <v>165.47000000000003</v>
      </c>
      <c r="K32" s="320">
        <v>1400.0000000000002</v>
      </c>
      <c r="L32" s="320">
        <v>656.24000000000024</v>
      </c>
      <c r="M32" s="390">
        <v>958</v>
      </c>
      <c r="N32" s="391">
        <v>214.24</v>
      </c>
      <c r="O32" s="319">
        <v>958</v>
      </c>
      <c r="P32" s="320">
        <v>214.24</v>
      </c>
      <c r="Q32" s="109">
        <v>0</v>
      </c>
    </row>
    <row r="33" spans="1:17" s="72" customFormat="1" ht="15.95" customHeight="1" x14ac:dyDescent="0.2">
      <c r="A33" s="279" t="s">
        <v>206</v>
      </c>
      <c r="B33" s="278" t="s">
        <v>443</v>
      </c>
      <c r="C33" s="279" t="s">
        <v>18</v>
      </c>
      <c r="D33" s="319">
        <v>666.77</v>
      </c>
      <c r="E33" s="319">
        <v>745.58999999999992</v>
      </c>
      <c r="F33" s="319">
        <v>78.819999999999936</v>
      </c>
      <c r="G33" s="319">
        <v>771.84</v>
      </c>
      <c r="H33" s="320">
        <v>105.07000000000005</v>
      </c>
      <c r="I33" s="320">
        <v>780.85</v>
      </c>
      <c r="J33" s="320">
        <v>114.08000000000004</v>
      </c>
      <c r="K33" s="320">
        <v>806.79999999999984</v>
      </c>
      <c r="L33" s="320">
        <v>140.02999999999986</v>
      </c>
      <c r="M33" s="390">
        <v>712</v>
      </c>
      <c r="N33" s="391">
        <v>45.230000000000018</v>
      </c>
      <c r="O33" s="319">
        <v>712</v>
      </c>
      <c r="P33" s="320">
        <v>45.230000000000018</v>
      </c>
      <c r="Q33" s="109">
        <v>0</v>
      </c>
    </row>
    <row r="34" spans="1:17" s="72" customFormat="1" ht="15.95" customHeight="1" x14ac:dyDescent="0.2">
      <c r="A34" s="279" t="s">
        <v>206</v>
      </c>
      <c r="B34" s="278" t="s">
        <v>1699</v>
      </c>
      <c r="C34" s="279" t="s">
        <v>13</v>
      </c>
      <c r="D34" s="319">
        <v>31.84</v>
      </c>
      <c r="E34" s="319">
        <v>33.369999999999997</v>
      </c>
      <c r="F34" s="319">
        <v>1.5299999999999976</v>
      </c>
      <c r="G34" s="319">
        <v>31.9</v>
      </c>
      <c r="H34" s="320">
        <v>5.9999999999998721E-2</v>
      </c>
      <c r="I34" s="320">
        <v>48.86</v>
      </c>
      <c r="J34" s="320">
        <v>17.02</v>
      </c>
      <c r="K34" s="320">
        <v>55.320000000000007</v>
      </c>
      <c r="L34" s="320">
        <v>23.480000000000008</v>
      </c>
      <c r="M34" s="390">
        <v>55</v>
      </c>
      <c r="N34" s="391">
        <v>23.16</v>
      </c>
      <c r="O34" s="319">
        <v>54.999999999999993</v>
      </c>
      <c r="P34" s="320">
        <v>23.159999999999993</v>
      </c>
      <c r="Q34" s="109">
        <v>0</v>
      </c>
    </row>
    <row r="35" spans="1:17" s="72" customFormat="1" ht="15.95" customHeight="1" x14ac:dyDescent="0.2">
      <c r="A35" s="279" t="s">
        <v>206</v>
      </c>
      <c r="B35" s="278" t="s">
        <v>1700</v>
      </c>
      <c r="C35" s="279" t="s">
        <v>14</v>
      </c>
      <c r="D35" s="319">
        <v>4.0199999999999996</v>
      </c>
      <c r="E35" s="319">
        <v>4.0199999999999996</v>
      </c>
      <c r="F35" s="319">
        <v>0</v>
      </c>
      <c r="G35" s="319">
        <v>4.1099999999999994</v>
      </c>
      <c r="H35" s="320">
        <v>8.9999999999999858E-2</v>
      </c>
      <c r="I35" s="320">
        <v>10.48</v>
      </c>
      <c r="J35" s="320">
        <v>6.4600000000000009</v>
      </c>
      <c r="K35" s="320">
        <v>6.4499999999999984</v>
      </c>
      <c r="L35" s="320">
        <v>2.4299999999999988</v>
      </c>
      <c r="M35" s="390">
        <v>6</v>
      </c>
      <c r="N35" s="391">
        <v>1.9800000000000004</v>
      </c>
      <c r="O35" s="319">
        <v>5.9999999999999991</v>
      </c>
      <c r="P35" s="320">
        <v>1.9799999999999995</v>
      </c>
      <c r="Q35" s="109">
        <v>0</v>
      </c>
    </row>
    <row r="36" spans="1:17" s="72" customFormat="1" ht="15.95" customHeight="1" x14ac:dyDescent="0.2">
      <c r="A36" s="279" t="s">
        <v>206</v>
      </c>
      <c r="B36" s="278" t="s">
        <v>1701</v>
      </c>
      <c r="C36" s="279" t="s">
        <v>15</v>
      </c>
      <c r="D36" s="319">
        <v>29.23</v>
      </c>
      <c r="E36" s="319">
        <v>29.939999999999998</v>
      </c>
      <c r="F36" s="319">
        <v>0.7099999999999973</v>
      </c>
      <c r="G36" s="319">
        <v>31.67</v>
      </c>
      <c r="H36" s="320">
        <v>2.4400000000000013</v>
      </c>
      <c r="I36" s="320">
        <v>42.1</v>
      </c>
      <c r="J36" s="320">
        <v>12.870000000000001</v>
      </c>
      <c r="K36" s="320">
        <v>54.300000000000004</v>
      </c>
      <c r="L36" s="320">
        <v>25.070000000000004</v>
      </c>
      <c r="M36" s="390">
        <v>53</v>
      </c>
      <c r="N36" s="391">
        <v>23.77</v>
      </c>
      <c r="O36" s="319">
        <v>53</v>
      </c>
      <c r="P36" s="320">
        <v>23.77</v>
      </c>
      <c r="Q36" s="109">
        <v>0</v>
      </c>
    </row>
    <row r="37" spans="1:17" s="72" customFormat="1" ht="15.95" customHeight="1" x14ac:dyDescent="0.2">
      <c r="A37" s="279" t="s">
        <v>206</v>
      </c>
      <c r="B37" s="278" t="s">
        <v>1702</v>
      </c>
      <c r="C37" s="279" t="s">
        <v>16</v>
      </c>
      <c r="D37" s="319">
        <v>3.7199999999999998</v>
      </c>
      <c r="E37" s="319">
        <v>5.43</v>
      </c>
      <c r="F37" s="319">
        <v>1.71</v>
      </c>
      <c r="G37" s="319">
        <v>6.14</v>
      </c>
      <c r="H37" s="320">
        <v>2.42</v>
      </c>
      <c r="I37" s="320">
        <v>15.5</v>
      </c>
      <c r="J37" s="320">
        <v>11.780000000000001</v>
      </c>
      <c r="K37" s="320">
        <v>26.299999999999997</v>
      </c>
      <c r="L37" s="320">
        <v>22.58</v>
      </c>
      <c r="M37" s="390">
        <v>19</v>
      </c>
      <c r="N37" s="391">
        <v>15.280000000000001</v>
      </c>
      <c r="O37" s="319">
        <v>19</v>
      </c>
      <c r="P37" s="320">
        <v>15.280000000000001</v>
      </c>
      <c r="Q37" s="109">
        <v>0</v>
      </c>
    </row>
    <row r="38" spans="1:17" s="72" customFormat="1" ht="15.95" customHeight="1" x14ac:dyDescent="0.2">
      <c r="A38" s="279" t="s">
        <v>206</v>
      </c>
      <c r="B38" s="278" t="s">
        <v>1703</v>
      </c>
      <c r="C38" s="279" t="s">
        <v>19</v>
      </c>
      <c r="D38" s="319">
        <v>117.75999999999999</v>
      </c>
      <c r="E38" s="319">
        <v>117.81</v>
      </c>
      <c r="F38" s="319">
        <v>5.0000000000011369E-2</v>
      </c>
      <c r="G38" s="319">
        <v>118.35</v>
      </c>
      <c r="H38" s="320">
        <v>0.59000000000000341</v>
      </c>
      <c r="I38" s="320">
        <v>235.11</v>
      </c>
      <c r="J38" s="320">
        <v>117.35000000000002</v>
      </c>
      <c r="K38" s="320">
        <v>512.62999999999988</v>
      </c>
      <c r="L38" s="320">
        <v>394.86999999999989</v>
      </c>
      <c r="M38" s="390">
        <v>513</v>
      </c>
      <c r="N38" s="391">
        <v>395.24</v>
      </c>
      <c r="O38" s="319">
        <v>513</v>
      </c>
      <c r="P38" s="320">
        <v>395.24</v>
      </c>
      <c r="Q38" s="109">
        <v>0</v>
      </c>
    </row>
    <row r="39" spans="1:17" s="72" customFormat="1" ht="15.95" customHeight="1" x14ac:dyDescent="0.2">
      <c r="A39" s="279" t="s">
        <v>206</v>
      </c>
      <c r="B39" s="278" t="s">
        <v>1759</v>
      </c>
      <c r="C39" s="279" t="s">
        <v>20</v>
      </c>
      <c r="D39" s="319">
        <v>0.85000000000000009</v>
      </c>
      <c r="E39" s="319">
        <v>0.85000000000000009</v>
      </c>
      <c r="F39" s="319">
        <v>0</v>
      </c>
      <c r="G39" s="319">
        <v>0.87000000000000011</v>
      </c>
      <c r="H39" s="320">
        <v>2.0000000000000018E-2</v>
      </c>
      <c r="I39" s="320">
        <v>9.49</v>
      </c>
      <c r="J39" s="320">
        <v>8.64</v>
      </c>
      <c r="K39" s="320">
        <v>5.330000000000001</v>
      </c>
      <c r="L39" s="320">
        <v>4.4800000000000004</v>
      </c>
      <c r="M39" s="390">
        <v>14</v>
      </c>
      <c r="N39" s="391">
        <v>13.15</v>
      </c>
      <c r="O39" s="319">
        <v>13.999999999999998</v>
      </c>
      <c r="P39" s="320">
        <v>13.149999999999999</v>
      </c>
      <c r="Q39" s="109">
        <v>0</v>
      </c>
    </row>
    <row r="40" spans="1:17" s="72" customFormat="1" ht="24" x14ac:dyDescent="0.2">
      <c r="A40" s="279" t="s">
        <v>206</v>
      </c>
      <c r="B40" s="305" t="s">
        <v>1705</v>
      </c>
      <c r="C40" s="306" t="s">
        <v>1706</v>
      </c>
      <c r="D40" s="319">
        <v>0</v>
      </c>
      <c r="E40" s="319">
        <v>0</v>
      </c>
      <c r="F40" s="319">
        <v>0</v>
      </c>
      <c r="G40" s="319"/>
      <c r="H40" s="320">
        <v>0</v>
      </c>
      <c r="I40" s="320">
        <v>0</v>
      </c>
      <c r="J40" s="320">
        <v>0</v>
      </c>
      <c r="K40" s="320">
        <v>0</v>
      </c>
      <c r="L40" s="320">
        <v>0</v>
      </c>
      <c r="M40" s="390"/>
      <c r="N40" s="391">
        <v>0</v>
      </c>
      <c r="O40" s="319">
        <v>0</v>
      </c>
      <c r="P40" s="320">
        <v>0</v>
      </c>
      <c r="Q40" s="109">
        <v>0</v>
      </c>
    </row>
    <row r="41" spans="1:17" s="72" customFormat="1" ht="15.95" customHeight="1" x14ac:dyDescent="0.2">
      <c r="A41" s="279" t="s">
        <v>206</v>
      </c>
      <c r="B41" s="278" t="s">
        <v>1707</v>
      </c>
      <c r="C41" s="279" t="s">
        <v>22</v>
      </c>
      <c r="D41" s="319">
        <v>26.34</v>
      </c>
      <c r="E41" s="319">
        <v>26.34</v>
      </c>
      <c r="F41" s="319">
        <v>0</v>
      </c>
      <c r="G41" s="319">
        <v>31.349999999999998</v>
      </c>
      <c r="H41" s="320">
        <v>5.009999999999998</v>
      </c>
      <c r="I41" s="320">
        <v>34.82</v>
      </c>
      <c r="J41" s="320">
        <v>8.48</v>
      </c>
      <c r="K41" s="320">
        <v>47.150000000000006</v>
      </c>
      <c r="L41" s="320">
        <v>20.810000000000006</v>
      </c>
      <c r="M41" s="390">
        <v>47</v>
      </c>
      <c r="N41" s="391">
        <v>20.66</v>
      </c>
      <c r="O41" s="319">
        <v>47</v>
      </c>
      <c r="P41" s="320">
        <v>20.66</v>
      </c>
      <c r="Q41" s="109">
        <v>0</v>
      </c>
    </row>
    <row r="42" spans="1:17" s="72" customFormat="1" ht="15.95" customHeight="1" x14ac:dyDescent="0.2">
      <c r="A42" s="279" t="s">
        <v>206</v>
      </c>
      <c r="B42" s="278" t="s">
        <v>528</v>
      </c>
      <c r="C42" s="279" t="s">
        <v>23</v>
      </c>
      <c r="D42" s="319">
        <v>7.4899999999999993</v>
      </c>
      <c r="E42" s="319">
        <v>7.9899999999999993</v>
      </c>
      <c r="F42" s="319">
        <v>0.5</v>
      </c>
      <c r="G42" s="319">
        <v>29.14</v>
      </c>
      <c r="H42" s="320">
        <v>21.650000000000002</v>
      </c>
      <c r="I42" s="320">
        <v>29.14</v>
      </c>
      <c r="J42" s="320">
        <v>21.650000000000002</v>
      </c>
      <c r="K42" s="320">
        <v>37.67</v>
      </c>
      <c r="L42" s="320">
        <v>30.180000000000003</v>
      </c>
      <c r="M42" s="390">
        <v>41</v>
      </c>
      <c r="N42" s="391">
        <v>33.51</v>
      </c>
      <c r="O42" s="319">
        <v>41</v>
      </c>
      <c r="P42" s="320">
        <v>33.51</v>
      </c>
      <c r="Q42" s="109">
        <v>0</v>
      </c>
    </row>
    <row r="43" spans="1:17" s="72" customFormat="1" ht="15.95" customHeight="1" x14ac:dyDescent="0.2">
      <c r="A43" s="279" t="s">
        <v>206</v>
      </c>
      <c r="B43" s="326" t="s">
        <v>1708</v>
      </c>
      <c r="C43" s="279" t="s">
        <v>1111</v>
      </c>
      <c r="D43" s="319">
        <v>8.49</v>
      </c>
      <c r="E43" s="319">
        <v>8.5</v>
      </c>
      <c r="F43" s="319">
        <v>9.9999999999997868E-3</v>
      </c>
      <c r="G43" s="319">
        <v>8.5</v>
      </c>
      <c r="H43" s="320">
        <v>9.9999999999997868E-3</v>
      </c>
      <c r="I43" s="320">
        <v>8.74</v>
      </c>
      <c r="J43" s="320">
        <v>0.25</v>
      </c>
      <c r="K43" s="320">
        <v>13.240000000000002</v>
      </c>
      <c r="L43" s="320">
        <v>4.7500000000000018</v>
      </c>
      <c r="M43" s="390">
        <v>12</v>
      </c>
      <c r="N43" s="391">
        <v>3.51</v>
      </c>
      <c r="O43" s="319">
        <v>8.49</v>
      </c>
      <c r="P43" s="320">
        <v>0</v>
      </c>
      <c r="Q43" s="109">
        <v>-3.51</v>
      </c>
    </row>
    <row r="44" spans="1:17" s="72" customFormat="1" ht="24" x14ac:dyDescent="0.2">
      <c r="A44" s="279" t="s">
        <v>206</v>
      </c>
      <c r="B44" s="326" t="s">
        <v>1709</v>
      </c>
      <c r="C44" s="279" t="s">
        <v>28</v>
      </c>
      <c r="D44" s="319">
        <v>66.040000000000006</v>
      </c>
      <c r="E44" s="319">
        <v>66.040000000000006</v>
      </c>
      <c r="F44" s="319">
        <v>0</v>
      </c>
      <c r="G44" s="319">
        <v>71.570000000000007</v>
      </c>
      <c r="H44" s="320">
        <v>5.5300000000000011</v>
      </c>
      <c r="I44" s="320">
        <v>101.54</v>
      </c>
      <c r="J44" s="320">
        <v>35.5</v>
      </c>
      <c r="K44" s="320">
        <v>93.04</v>
      </c>
      <c r="L44" s="320">
        <v>27</v>
      </c>
      <c r="M44" s="390">
        <v>74</v>
      </c>
      <c r="N44" s="391">
        <v>7.9599999999999937</v>
      </c>
      <c r="O44" s="319">
        <v>95.93</v>
      </c>
      <c r="P44" s="320">
        <v>29.89</v>
      </c>
      <c r="Q44" s="109">
        <v>21.930000000000007</v>
      </c>
    </row>
    <row r="45" spans="1:17" s="330" customFormat="1" ht="24" x14ac:dyDescent="0.2">
      <c r="A45" s="327" t="s">
        <v>206</v>
      </c>
      <c r="B45" s="305" t="s">
        <v>1710</v>
      </c>
      <c r="C45" s="327" t="s">
        <v>1711</v>
      </c>
      <c r="D45" s="328">
        <v>0</v>
      </c>
      <c r="E45" s="328">
        <v>0</v>
      </c>
      <c r="F45" s="328">
        <v>0</v>
      </c>
      <c r="G45" s="328">
        <v>0</v>
      </c>
      <c r="H45" s="329">
        <v>0</v>
      </c>
      <c r="I45" s="329">
        <v>0</v>
      </c>
      <c r="J45" s="329">
        <v>0</v>
      </c>
      <c r="K45" s="329">
        <v>0</v>
      </c>
      <c r="L45" s="329">
        <v>0</v>
      </c>
      <c r="M45" s="394"/>
      <c r="N45" s="395">
        <v>0</v>
      </c>
      <c r="O45" s="328">
        <v>0</v>
      </c>
      <c r="P45" s="329">
        <v>0</v>
      </c>
      <c r="Q45" s="109">
        <v>0</v>
      </c>
    </row>
    <row r="46" spans="1:17" s="330" customFormat="1" ht="15.95" customHeight="1" x14ac:dyDescent="0.2">
      <c r="A46" s="327" t="s">
        <v>206</v>
      </c>
      <c r="B46" s="305" t="s">
        <v>1712</v>
      </c>
      <c r="C46" s="327" t="s">
        <v>1713</v>
      </c>
      <c r="D46" s="328">
        <v>0</v>
      </c>
      <c r="E46" s="328">
        <v>0</v>
      </c>
      <c r="F46" s="328">
        <v>0</v>
      </c>
      <c r="G46" s="328">
        <v>0</v>
      </c>
      <c r="H46" s="329">
        <v>0</v>
      </c>
      <c r="I46" s="329">
        <v>0</v>
      </c>
      <c r="J46" s="329">
        <v>0</v>
      </c>
      <c r="K46" s="329">
        <v>0</v>
      </c>
      <c r="L46" s="329">
        <v>0</v>
      </c>
      <c r="M46" s="394"/>
      <c r="N46" s="395">
        <v>0</v>
      </c>
      <c r="O46" s="328">
        <v>0</v>
      </c>
      <c r="P46" s="329">
        <v>0</v>
      </c>
      <c r="Q46" s="109">
        <v>0</v>
      </c>
    </row>
    <row r="47" spans="1:17" s="330" customFormat="1" ht="15.95" customHeight="1" x14ac:dyDescent="0.2">
      <c r="A47" s="327" t="s">
        <v>206</v>
      </c>
      <c r="B47" s="305" t="s">
        <v>211</v>
      </c>
      <c r="C47" s="327" t="s">
        <v>21</v>
      </c>
      <c r="D47" s="328">
        <v>3.26</v>
      </c>
      <c r="E47" s="328">
        <v>3.27</v>
      </c>
      <c r="F47" s="328">
        <v>1.0000000000000231E-2</v>
      </c>
      <c r="G47" s="328">
        <v>5.9900000000000011</v>
      </c>
      <c r="H47" s="329">
        <v>2.7300000000000013</v>
      </c>
      <c r="I47" s="329">
        <v>0</v>
      </c>
      <c r="J47" s="329"/>
      <c r="K47" s="329">
        <v>29.250000000000004</v>
      </c>
      <c r="L47" s="329">
        <v>25.990000000000002</v>
      </c>
      <c r="M47" s="394"/>
      <c r="N47" s="395"/>
      <c r="O47" s="328">
        <v>9.9</v>
      </c>
      <c r="P47" s="329">
        <v>6.6400000000000006</v>
      </c>
      <c r="Q47" s="109"/>
    </row>
    <row r="48" spans="1:17" ht="15.95" customHeight="1" x14ac:dyDescent="0.2">
      <c r="A48" s="317" t="s">
        <v>1714</v>
      </c>
      <c r="B48" s="318" t="s">
        <v>1715</v>
      </c>
      <c r="C48" s="317" t="s">
        <v>1716</v>
      </c>
      <c r="D48" s="313">
        <v>0</v>
      </c>
      <c r="E48" s="313">
        <v>0</v>
      </c>
      <c r="F48" s="313">
        <v>0</v>
      </c>
      <c r="G48" s="313">
        <v>0</v>
      </c>
      <c r="H48" s="314">
        <v>0</v>
      </c>
      <c r="I48" s="314">
        <v>0</v>
      </c>
      <c r="J48" s="314">
        <v>0</v>
      </c>
      <c r="K48" s="314">
        <v>0</v>
      </c>
      <c r="L48" s="314">
        <v>0</v>
      </c>
      <c r="M48" s="389"/>
      <c r="N48" s="387">
        <v>0</v>
      </c>
      <c r="O48" s="313">
        <v>0</v>
      </c>
      <c r="P48" s="314">
        <v>0</v>
      </c>
      <c r="Q48" s="109">
        <v>0</v>
      </c>
    </row>
    <row r="49" spans="1:17" s="66" customFormat="1" ht="15.95" customHeight="1" x14ac:dyDescent="0.2">
      <c r="A49" s="321" t="s">
        <v>1717</v>
      </c>
      <c r="B49" s="325" t="s">
        <v>1718</v>
      </c>
      <c r="C49" s="321" t="s">
        <v>29</v>
      </c>
      <c r="D49" s="322">
        <v>4.6900000000000004</v>
      </c>
      <c r="E49" s="322">
        <v>5.3900000000000006</v>
      </c>
      <c r="F49" s="322">
        <v>0.70000000000000018</v>
      </c>
      <c r="G49" s="322">
        <v>5.4300000000000006</v>
      </c>
      <c r="H49" s="323">
        <v>0.74000000000000021</v>
      </c>
      <c r="I49" s="323">
        <v>0</v>
      </c>
      <c r="J49" s="323"/>
      <c r="K49" s="323">
        <v>8.16</v>
      </c>
      <c r="L49" s="323">
        <v>3.4699999999999998</v>
      </c>
      <c r="M49" s="392"/>
      <c r="N49" s="393"/>
      <c r="O49" s="322">
        <v>7.1499999999999995</v>
      </c>
      <c r="P49" s="323">
        <v>2.4599999999999991</v>
      </c>
      <c r="Q49" s="109"/>
    </row>
    <row r="50" spans="1:17" s="66" customFormat="1" ht="24" x14ac:dyDescent="0.2">
      <c r="A50" s="321" t="s">
        <v>1719</v>
      </c>
      <c r="B50" s="325" t="s">
        <v>1861</v>
      </c>
      <c r="C50" s="321" t="s">
        <v>30</v>
      </c>
      <c r="D50" s="322">
        <v>0.25</v>
      </c>
      <c r="E50" s="322">
        <v>1.0899999999999999</v>
      </c>
      <c r="F50" s="322">
        <v>0.83999999999999986</v>
      </c>
      <c r="G50" s="322">
        <v>4.43</v>
      </c>
      <c r="H50" s="323">
        <v>4.18</v>
      </c>
      <c r="I50" s="323">
        <v>0</v>
      </c>
      <c r="J50" s="323"/>
      <c r="K50" s="323">
        <v>23.84</v>
      </c>
      <c r="L50" s="323">
        <v>23.59</v>
      </c>
      <c r="M50" s="392"/>
      <c r="N50" s="393"/>
      <c r="O50" s="322">
        <v>2.0499999999999998</v>
      </c>
      <c r="P50" s="323">
        <v>1.7999999999999998</v>
      </c>
      <c r="Q50" s="109"/>
    </row>
    <row r="51" spans="1:17" ht="15.95" customHeight="1" x14ac:dyDescent="0.2">
      <c r="A51" s="317" t="s">
        <v>1721</v>
      </c>
      <c r="B51" s="318" t="s">
        <v>1722</v>
      </c>
      <c r="C51" s="317" t="s">
        <v>24</v>
      </c>
      <c r="D51" s="313">
        <v>889.62</v>
      </c>
      <c r="E51" s="313">
        <v>923.07000000000016</v>
      </c>
      <c r="F51" s="313">
        <v>33.450000000000159</v>
      </c>
      <c r="G51" s="313">
        <v>992.96</v>
      </c>
      <c r="H51" s="314">
        <v>103.34000000000003</v>
      </c>
      <c r="I51" s="314">
        <v>1025.1300000000001</v>
      </c>
      <c r="J51" s="314">
        <v>135.5100000000001</v>
      </c>
      <c r="K51" s="314">
        <v>1899.9999999999998</v>
      </c>
      <c r="L51" s="314">
        <v>1010.3799999999998</v>
      </c>
      <c r="M51" s="389">
        <v>947</v>
      </c>
      <c r="N51" s="387">
        <v>57.379999999999995</v>
      </c>
      <c r="O51" s="313">
        <v>1056.5900000000001</v>
      </c>
      <c r="P51" s="314">
        <v>166.97000000000014</v>
      </c>
      <c r="Q51" s="109">
        <v>109.59000000000015</v>
      </c>
    </row>
    <row r="52" spans="1:17" ht="15.95" customHeight="1" x14ac:dyDescent="0.2">
      <c r="A52" s="317" t="s">
        <v>1723</v>
      </c>
      <c r="B52" s="318" t="s">
        <v>1724</v>
      </c>
      <c r="C52" s="317" t="s">
        <v>25</v>
      </c>
      <c r="D52" s="313">
        <v>100.04</v>
      </c>
      <c r="E52" s="313">
        <v>102.23</v>
      </c>
      <c r="F52" s="313">
        <v>2.1899999999999977</v>
      </c>
      <c r="G52" s="313">
        <v>108.86</v>
      </c>
      <c r="H52" s="314">
        <v>8.8199999999999932</v>
      </c>
      <c r="I52" s="314">
        <v>138.69999999999999</v>
      </c>
      <c r="J52" s="314">
        <v>38.659999999999982</v>
      </c>
      <c r="K52" s="314">
        <v>230</v>
      </c>
      <c r="L52" s="314">
        <v>129.95999999999998</v>
      </c>
      <c r="M52" s="389">
        <v>116</v>
      </c>
      <c r="N52" s="387">
        <v>15.959999999999994</v>
      </c>
      <c r="O52" s="313">
        <v>116</v>
      </c>
      <c r="P52" s="314">
        <v>15.959999999999994</v>
      </c>
      <c r="Q52" s="109">
        <v>0</v>
      </c>
    </row>
    <row r="53" spans="1:17" ht="15.95" customHeight="1" x14ac:dyDescent="0.2">
      <c r="A53" s="317" t="s">
        <v>1725</v>
      </c>
      <c r="B53" s="318" t="s">
        <v>578</v>
      </c>
      <c r="C53" s="317" t="s">
        <v>26</v>
      </c>
      <c r="D53" s="313">
        <v>18.189999999999994</v>
      </c>
      <c r="E53" s="313">
        <v>23.400000000000002</v>
      </c>
      <c r="F53" s="313">
        <v>5.210000000000008</v>
      </c>
      <c r="G53" s="313">
        <v>23.759999999999998</v>
      </c>
      <c r="H53" s="314">
        <v>5.5700000000000038</v>
      </c>
      <c r="I53" s="314">
        <v>34.15</v>
      </c>
      <c r="J53" s="314">
        <v>15.960000000000004</v>
      </c>
      <c r="K53" s="314">
        <v>41.259999999999991</v>
      </c>
      <c r="L53" s="314">
        <v>23.069999999999997</v>
      </c>
      <c r="M53" s="389">
        <v>23</v>
      </c>
      <c r="N53" s="387">
        <v>4.8100000000000058</v>
      </c>
      <c r="O53" s="313">
        <v>36.82</v>
      </c>
      <c r="P53" s="314">
        <v>18.630000000000006</v>
      </c>
      <c r="Q53" s="109">
        <v>13.82</v>
      </c>
    </row>
    <row r="54" spans="1:17" ht="24" x14ac:dyDescent="0.2">
      <c r="A54" s="317" t="s">
        <v>1726</v>
      </c>
      <c r="B54" s="318" t="s">
        <v>1727</v>
      </c>
      <c r="C54" s="317" t="s">
        <v>27</v>
      </c>
      <c r="D54" s="313">
        <v>3.37</v>
      </c>
      <c r="E54" s="313">
        <v>3.37</v>
      </c>
      <c r="F54" s="313">
        <v>0</v>
      </c>
      <c r="G54" s="313">
        <v>3.55</v>
      </c>
      <c r="H54" s="314">
        <v>0.17999999999999972</v>
      </c>
      <c r="I54" s="314">
        <v>3.55</v>
      </c>
      <c r="J54" s="314">
        <v>0.17999999999999972</v>
      </c>
      <c r="K54" s="314">
        <v>12.329999999999998</v>
      </c>
      <c r="L54" s="314">
        <v>8.9599999999999973</v>
      </c>
      <c r="M54" s="389">
        <v>5.49</v>
      </c>
      <c r="N54" s="387">
        <v>2.12</v>
      </c>
      <c r="O54" s="313">
        <v>5.4899999999999993</v>
      </c>
      <c r="P54" s="314">
        <v>2.1199999999999992</v>
      </c>
      <c r="Q54" s="109">
        <v>0</v>
      </c>
    </row>
    <row r="55" spans="1:17" ht="15.95" customHeight="1" x14ac:dyDescent="0.2">
      <c r="A55" s="317" t="s">
        <v>1728</v>
      </c>
      <c r="B55" s="318" t="s">
        <v>1729</v>
      </c>
      <c r="C55" s="317" t="s">
        <v>1730</v>
      </c>
      <c r="D55" s="313">
        <v>0</v>
      </c>
      <c r="E55" s="313">
        <v>0</v>
      </c>
      <c r="F55" s="313">
        <v>0</v>
      </c>
      <c r="G55" s="313">
        <v>0</v>
      </c>
      <c r="H55" s="314">
        <v>0</v>
      </c>
      <c r="I55" s="314">
        <v>0</v>
      </c>
      <c r="J55" s="314">
        <v>0</v>
      </c>
      <c r="K55" s="314">
        <v>0</v>
      </c>
      <c r="L55" s="314">
        <v>0</v>
      </c>
      <c r="M55" s="389"/>
      <c r="N55" s="387">
        <v>0</v>
      </c>
      <c r="O55" s="313">
        <v>0</v>
      </c>
      <c r="P55" s="314">
        <v>0</v>
      </c>
      <c r="Q55" s="109">
        <v>0</v>
      </c>
    </row>
    <row r="56" spans="1:17" s="66" customFormat="1" ht="15.95" customHeight="1" x14ac:dyDescent="0.2">
      <c r="A56" s="321" t="s">
        <v>1731</v>
      </c>
      <c r="B56" s="325" t="s">
        <v>1732</v>
      </c>
      <c r="C56" s="321" t="s">
        <v>1733</v>
      </c>
      <c r="D56" s="322">
        <v>4.84</v>
      </c>
      <c r="E56" s="322">
        <v>4.84</v>
      </c>
      <c r="F56" s="322">
        <v>0</v>
      </c>
      <c r="G56" s="322">
        <v>4.84</v>
      </c>
      <c r="H56" s="323">
        <v>0</v>
      </c>
      <c r="I56" s="323">
        <v>0</v>
      </c>
      <c r="J56" s="323"/>
      <c r="K56" s="323">
        <v>9.34</v>
      </c>
      <c r="L56" s="323">
        <v>4.5</v>
      </c>
      <c r="M56" s="392"/>
      <c r="N56" s="393"/>
      <c r="O56" s="322">
        <v>4.84</v>
      </c>
      <c r="P56" s="323">
        <v>0</v>
      </c>
      <c r="Q56" s="109"/>
    </row>
    <row r="57" spans="1:17" s="66" customFormat="1" ht="15.95" customHeight="1" x14ac:dyDescent="0.2">
      <c r="A57" s="321" t="s">
        <v>1734</v>
      </c>
      <c r="B57" s="325" t="s">
        <v>1735</v>
      </c>
      <c r="C57" s="321" t="s">
        <v>1736</v>
      </c>
      <c r="D57" s="322">
        <v>448.32000000000005</v>
      </c>
      <c r="E57" s="322">
        <v>448.31000000000006</v>
      </c>
      <c r="F57" s="322">
        <v>-9.9999999999909051E-3</v>
      </c>
      <c r="G57" s="322">
        <v>447.72</v>
      </c>
      <c r="H57" s="323">
        <v>-0.60000000000002274</v>
      </c>
      <c r="I57" s="323">
        <v>0</v>
      </c>
      <c r="J57" s="323"/>
      <c r="K57" s="323">
        <v>409.68000000000006</v>
      </c>
      <c r="L57" s="323">
        <v>-38.639999999999986</v>
      </c>
      <c r="M57" s="392"/>
      <c r="N57" s="393"/>
      <c r="O57" s="322">
        <v>438.1</v>
      </c>
      <c r="P57" s="323">
        <v>-10.220000000000027</v>
      </c>
      <c r="Q57" s="109"/>
    </row>
    <row r="58" spans="1:17" s="66" customFormat="1" ht="15.95" customHeight="1" x14ac:dyDescent="0.2">
      <c r="A58" s="321" t="s">
        <v>1737</v>
      </c>
      <c r="B58" s="325" t="s">
        <v>1738</v>
      </c>
      <c r="C58" s="321" t="s">
        <v>1739</v>
      </c>
      <c r="D58" s="322">
        <v>0</v>
      </c>
      <c r="E58" s="322">
        <v>0</v>
      </c>
      <c r="F58" s="322">
        <v>0</v>
      </c>
      <c r="G58" s="322">
        <v>0</v>
      </c>
      <c r="H58" s="323">
        <v>0</v>
      </c>
      <c r="I58" s="323">
        <v>0</v>
      </c>
      <c r="J58" s="323">
        <v>0</v>
      </c>
      <c r="K58" s="323">
        <v>0</v>
      </c>
      <c r="L58" s="323">
        <v>0</v>
      </c>
      <c r="M58" s="392"/>
      <c r="N58" s="393">
        <v>0</v>
      </c>
      <c r="O58" s="322">
        <v>0</v>
      </c>
      <c r="P58" s="323">
        <v>0</v>
      </c>
      <c r="Q58" s="109"/>
    </row>
    <row r="59" spans="1:17" s="66" customFormat="1" ht="15.95" customHeight="1" x14ac:dyDescent="0.2">
      <c r="A59" s="321" t="s">
        <v>1740</v>
      </c>
      <c r="B59" s="325" t="s">
        <v>1741</v>
      </c>
      <c r="C59" s="321" t="s">
        <v>1112</v>
      </c>
      <c r="D59" s="322">
        <v>1.29</v>
      </c>
      <c r="E59" s="322">
        <v>1.29</v>
      </c>
      <c r="F59" s="322">
        <v>0</v>
      </c>
      <c r="G59" s="322">
        <v>1.29</v>
      </c>
      <c r="H59" s="323">
        <v>0</v>
      </c>
      <c r="I59" s="323">
        <v>0</v>
      </c>
      <c r="J59" s="323"/>
      <c r="K59" s="323">
        <v>83.289999999999992</v>
      </c>
      <c r="L59" s="323">
        <v>81.999999999999986</v>
      </c>
      <c r="M59" s="392"/>
      <c r="N59" s="393"/>
      <c r="O59" s="322">
        <v>1.29</v>
      </c>
      <c r="P59" s="323">
        <v>0</v>
      </c>
      <c r="Q59" s="109"/>
    </row>
    <row r="60" spans="1:17" ht="15.95" customHeight="1" x14ac:dyDescent="0.2">
      <c r="A60" s="311">
        <v>3</v>
      </c>
      <c r="B60" s="316" t="s">
        <v>1742</v>
      </c>
      <c r="C60" s="311" t="s">
        <v>1743</v>
      </c>
      <c r="D60" s="312">
        <v>0</v>
      </c>
      <c r="E60" s="312">
        <v>0</v>
      </c>
      <c r="F60" s="313">
        <v>0</v>
      </c>
      <c r="G60" s="312"/>
      <c r="H60" s="314">
        <v>0</v>
      </c>
      <c r="I60" s="314">
        <v>0</v>
      </c>
      <c r="J60" s="314">
        <v>0</v>
      </c>
      <c r="K60" s="315">
        <v>0</v>
      </c>
      <c r="L60" s="314">
        <v>0</v>
      </c>
      <c r="M60" s="386"/>
      <c r="N60" s="387">
        <v>0</v>
      </c>
      <c r="O60" s="313">
        <v>0</v>
      </c>
      <c r="P60" s="314">
        <v>0</v>
      </c>
      <c r="Q60" s="109">
        <v>0</v>
      </c>
    </row>
    <row r="61" spans="1:17" ht="15.95" customHeight="1" x14ac:dyDescent="0.2">
      <c r="A61" s="311">
        <v>4</v>
      </c>
      <c r="B61" s="316" t="s">
        <v>1765</v>
      </c>
      <c r="C61" s="311" t="s">
        <v>1749</v>
      </c>
      <c r="D61" s="312">
        <v>657.58999999999992</v>
      </c>
      <c r="E61" s="312">
        <v>657.59</v>
      </c>
      <c r="F61" s="313"/>
      <c r="G61" s="312">
        <v>657.59</v>
      </c>
      <c r="H61" s="314">
        <v>0</v>
      </c>
      <c r="I61" s="312">
        <v>657.59</v>
      </c>
      <c r="J61" s="314">
        <v>0</v>
      </c>
      <c r="K61" s="312">
        <v>657.59</v>
      </c>
      <c r="L61" s="314">
        <v>0</v>
      </c>
      <c r="M61" s="386">
        <v>657.59</v>
      </c>
      <c r="N61" s="387">
        <v>0</v>
      </c>
      <c r="O61" s="312">
        <v>657.59</v>
      </c>
      <c r="P61" s="314">
        <v>0</v>
      </c>
      <c r="Q61" s="109">
        <v>0</v>
      </c>
    </row>
    <row r="62" spans="1:17" ht="8.25" customHeight="1" x14ac:dyDescent="0.2">
      <c r="E62" s="93">
        <v>0</v>
      </c>
    </row>
  </sheetData>
  <mergeCells count="14">
    <mergeCell ref="K4:L4"/>
    <mergeCell ref="M4:N4"/>
    <mergeCell ref="O4:P4"/>
    <mergeCell ref="Q4:Q5"/>
    <mergeCell ref="A1:B1"/>
    <mergeCell ref="A2:P2"/>
    <mergeCell ref="A3:O3"/>
    <mergeCell ref="A4:A5"/>
    <mergeCell ref="B4:B5"/>
    <mergeCell ref="C4:C5"/>
    <mergeCell ref="D4:D5"/>
    <mergeCell ref="E4:F4"/>
    <mergeCell ref="G4:H4"/>
    <mergeCell ref="I4:J4"/>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241"/>
  <sheetViews>
    <sheetView showZeros="0" workbookViewId="0">
      <pane ySplit="5" topLeftCell="A240" activePane="bottomLeft" state="frozen"/>
      <selection activeCell="L122" sqref="L121:L122"/>
      <selection pane="bottomLeft" activeCell="L122" sqref="L121:L122"/>
    </sheetView>
  </sheetViews>
  <sheetFormatPr defaultRowHeight="12.75" x14ac:dyDescent="0.2"/>
  <cols>
    <col min="1" max="1" width="5.7109375" style="165" customWidth="1"/>
    <col min="2" max="2" width="50.42578125" style="165" customWidth="1"/>
    <col min="3" max="3" width="11.28515625" style="165" customWidth="1"/>
    <col min="4" max="8" width="9.140625" style="165"/>
    <col min="9" max="9" width="13.5703125" style="196" customWidth="1"/>
    <col min="10" max="16384" width="9.140625" style="165"/>
  </cols>
  <sheetData>
    <row r="1" spans="1:9" x14ac:dyDescent="0.2">
      <c r="A1" s="164"/>
      <c r="B1" s="164"/>
      <c r="C1" s="164"/>
      <c r="D1" s="164"/>
      <c r="E1" s="164"/>
      <c r="F1" s="164"/>
      <c r="G1" s="164"/>
      <c r="H1" s="164"/>
      <c r="I1" s="194"/>
    </row>
    <row r="2" spans="1:9" ht="16.5" customHeight="1" x14ac:dyDescent="0.2">
      <c r="A2" s="434" t="s">
        <v>1629</v>
      </c>
      <c r="B2" s="434"/>
      <c r="C2" s="434"/>
      <c r="D2" s="434"/>
      <c r="E2" s="434"/>
      <c r="F2" s="434"/>
      <c r="G2" s="434"/>
      <c r="H2" s="434"/>
      <c r="I2" s="434"/>
    </row>
    <row r="3" spans="1:9" x14ac:dyDescent="0.2">
      <c r="A3" s="166"/>
      <c r="B3" s="167"/>
      <c r="C3" s="168" t="s">
        <v>31</v>
      </c>
      <c r="D3" s="167"/>
      <c r="E3" s="167"/>
      <c r="F3" s="169"/>
      <c r="G3" s="169"/>
      <c r="H3" s="167"/>
      <c r="I3" s="169"/>
    </row>
    <row r="4" spans="1:9" x14ac:dyDescent="0.2">
      <c r="A4" s="435" t="s">
        <v>0</v>
      </c>
      <c r="B4" s="436" t="s">
        <v>1103</v>
      </c>
      <c r="C4" s="436" t="s">
        <v>1104</v>
      </c>
      <c r="D4" s="437" t="s">
        <v>1105</v>
      </c>
      <c r="E4" s="437" t="s">
        <v>1106</v>
      </c>
      <c r="F4" s="417" t="s">
        <v>1107</v>
      </c>
      <c r="G4" s="417" t="s">
        <v>1108</v>
      </c>
      <c r="H4" s="438" t="s">
        <v>1109</v>
      </c>
      <c r="I4" s="436" t="s">
        <v>36</v>
      </c>
    </row>
    <row r="5" spans="1:9" x14ac:dyDescent="0.2">
      <c r="A5" s="435"/>
      <c r="B5" s="436"/>
      <c r="C5" s="436"/>
      <c r="D5" s="437"/>
      <c r="E5" s="437"/>
      <c r="F5" s="417"/>
      <c r="G5" s="417"/>
      <c r="H5" s="438"/>
      <c r="I5" s="436"/>
    </row>
    <row r="6" spans="1:9" ht="40.5" x14ac:dyDescent="0.2">
      <c r="A6" s="170" t="s">
        <v>194</v>
      </c>
      <c r="B6" s="171" t="s">
        <v>1630</v>
      </c>
      <c r="C6" s="51"/>
      <c r="D6" s="101"/>
      <c r="E6" s="101"/>
      <c r="F6" s="51"/>
      <c r="G6" s="51"/>
      <c r="H6" s="101">
        <v>0</v>
      </c>
      <c r="I6" s="51"/>
    </row>
    <row r="7" spans="1:9" x14ac:dyDescent="0.2">
      <c r="A7" s="172" t="s">
        <v>195</v>
      </c>
      <c r="B7" s="141" t="s">
        <v>135</v>
      </c>
      <c r="C7" s="173" t="s">
        <v>31</v>
      </c>
      <c r="D7" s="174"/>
      <c r="E7" s="175">
        <v>0</v>
      </c>
      <c r="F7" s="173">
        <v>0</v>
      </c>
      <c r="G7" s="173"/>
      <c r="H7" s="101">
        <v>0</v>
      </c>
      <c r="I7" s="173"/>
    </row>
    <row r="8" spans="1:9" x14ac:dyDescent="0.2">
      <c r="A8" s="176">
        <v>1</v>
      </c>
      <c r="B8" s="126" t="s">
        <v>197</v>
      </c>
      <c r="C8" s="177" t="s">
        <v>53</v>
      </c>
      <c r="D8" s="178"/>
      <c r="E8" s="179">
        <v>18.760000000000002</v>
      </c>
      <c r="F8" s="177"/>
      <c r="G8" s="177" t="s">
        <v>8</v>
      </c>
      <c r="H8" s="109">
        <v>18.760000000000002</v>
      </c>
      <c r="I8" s="177"/>
    </row>
    <row r="9" spans="1:9" x14ac:dyDescent="0.2">
      <c r="A9" s="176">
        <v>2</v>
      </c>
      <c r="B9" s="126" t="s">
        <v>1113</v>
      </c>
      <c r="C9" s="177" t="s">
        <v>48</v>
      </c>
      <c r="D9" s="178"/>
      <c r="E9" s="179">
        <v>17.329999999999998</v>
      </c>
      <c r="F9" s="177"/>
      <c r="G9" s="177" t="s">
        <v>8</v>
      </c>
      <c r="H9" s="109">
        <v>17.329999999999998</v>
      </c>
      <c r="I9" s="177" t="s">
        <v>1114</v>
      </c>
    </row>
    <row r="10" spans="1:9" ht="25.5" x14ac:dyDescent="0.2">
      <c r="A10" s="176">
        <v>3</v>
      </c>
      <c r="B10" s="178" t="s">
        <v>1115</v>
      </c>
      <c r="C10" s="177" t="s">
        <v>48</v>
      </c>
      <c r="D10" s="178"/>
      <c r="E10" s="179">
        <v>103.63</v>
      </c>
      <c r="F10" s="177"/>
      <c r="G10" s="177" t="s">
        <v>8</v>
      </c>
      <c r="H10" s="109">
        <v>103.63</v>
      </c>
      <c r="I10" s="177"/>
    </row>
    <row r="11" spans="1:9" x14ac:dyDescent="0.2">
      <c r="A11" s="176">
        <v>4</v>
      </c>
      <c r="B11" s="178" t="s">
        <v>1116</v>
      </c>
      <c r="C11" s="177" t="s">
        <v>48</v>
      </c>
      <c r="D11" s="178"/>
      <c r="E11" s="179">
        <v>103.84</v>
      </c>
      <c r="F11" s="177"/>
      <c r="G11" s="177" t="s">
        <v>8</v>
      </c>
      <c r="H11" s="109">
        <v>103.84</v>
      </c>
      <c r="I11" s="177"/>
    </row>
    <row r="12" spans="1:9" x14ac:dyDescent="0.2">
      <c r="A12" s="176">
        <v>5</v>
      </c>
      <c r="B12" s="178" t="s">
        <v>1117</v>
      </c>
      <c r="C12" s="177" t="s">
        <v>48</v>
      </c>
      <c r="D12" s="178"/>
      <c r="E12" s="179">
        <v>160</v>
      </c>
      <c r="F12" s="177"/>
      <c r="G12" s="177" t="s">
        <v>8</v>
      </c>
      <c r="H12" s="109">
        <v>160</v>
      </c>
      <c r="I12" s="177"/>
    </row>
    <row r="13" spans="1:9" x14ac:dyDescent="0.2">
      <c r="A13" s="176">
        <v>6</v>
      </c>
      <c r="B13" s="178" t="s">
        <v>1118</v>
      </c>
      <c r="C13" s="177" t="s">
        <v>48</v>
      </c>
      <c r="D13" s="178"/>
      <c r="E13" s="179">
        <v>469.82</v>
      </c>
      <c r="F13" s="177"/>
      <c r="G13" s="177" t="s">
        <v>19</v>
      </c>
      <c r="H13" s="109">
        <v>469.82</v>
      </c>
      <c r="I13" s="177"/>
    </row>
    <row r="14" spans="1:9" x14ac:dyDescent="0.2">
      <c r="A14" s="176">
        <v>7</v>
      </c>
      <c r="B14" s="178" t="s">
        <v>1118</v>
      </c>
      <c r="C14" s="177" t="s">
        <v>52</v>
      </c>
      <c r="D14" s="178"/>
      <c r="E14" s="179">
        <v>30.18</v>
      </c>
      <c r="F14" s="177"/>
      <c r="G14" s="177" t="s">
        <v>19</v>
      </c>
      <c r="H14" s="109">
        <v>30.18</v>
      </c>
      <c r="I14" s="177"/>
    </row>
    <row r="15" spans="1:9" x14ac:dyDescent="0.2">
      <c r="A15" s="176">
        <v>8</v>
      </c>
      <c r="B15" s="178" t="s">
        <v>1113</v>
      </c>
      <c r="C15" s="177" t="s">
        <v>53</v>
      </c>
      <c r="D15" s="178"/>
      <c r="E15" s="179">
        <v>841.73</v>
      </c>
      <c r="F15" s="177"/>
      <c r="G15" s="177" t="s">
        <v>8</v>
      </c>
      <c r="H15" s="109">
        <v>841.73</v>
      </c>
      <c r="I15" s="177" t="s">
        <v>1119</v>
      </c>
    </row>
    <row r="16" spans="1:9" x14ac:dyDescent="0.2">
      <c r="A16" s="176">
        <v>9</v>
      </c>
      <c r="B16" s="178" t="s">
        <v>1113</v>
      </c>
      <c r="C16" s="177" t="s">
        <v>48</v>
      </c>
      <c r="D16" s="178">
        <v>108.11</v>
      </c>
      <c r="E16" s="179">
        <v>723.54</v>
      </c>
      <c r="F16" s="177"/>
      <c r="G16" s="177" t="s">
        <v>8</v>
      </c>
      <c r="H16" s="109">
        <v>615.42999999999995</v>
      </c>
      <c r="I16" s="177"/>
    </row>
    <row r="17" spans="1:9" x14ac:dyDescent="0.2">
      <c r="A17" s="176">
        <v>10</v>
      </c>
      <c r="B17" s="178" t="s">
        <v>1113</v>
      </c>
      <c r="C17" s="177" t="s">
        <v>48</v>
      </c>
      <c r="D17" s="178"/>
      <c r="E17" s="179">
        <v>314.17080000000004</v>
      </c>
      <c r="F17" s="177"/>
      <c r="G17" s="177" t="s">
        <v>8</v>
      </c>
      <c r="H17" s="109">
        <v>314.17</v>
      </c>
      <c r="I17" s="177"/>
    </row>
    <row r="18" spans="1:9" x14ac:dyDescent="0.2">
      <c r="A18" s="176">
        <v>11</v>
      </c>
      <c r="B18" s="178" t="s">
        <v>1120</v>
      </c>
      <c r="C18" s="177" t="s">
        <v>48</v>
      </c>
      <c r="D18" s="178"/>
      <c r="E18" s="179">
        <v>176</v>
      </c>
      <c r="F18" s="177"/>
      <c r="G18" s="177" t="s">
        <v>10</v>
      </c>
      <c r="H18" s="109">
        <v>176</v>
      </c>
      <c r="I18" s="177"/>
    </row>
    <row r="19" spans="1:9" x14ac:dyDescent="0.2">
      <c r="A19" s="176">
        <v>12</v>
      </c>
      <c r="B19" s="126" t="s">
        <v>1121</v>
      </c>
      <c r="C19" s="177" t="s">
        <v>48</v>
      </c>
      <c r="D19" s="126"/>
      <c r="E19" s="180">
        <v>12.81</v>
      </c>
      <c r="F19" s="177"/>
      <c r="G19" s="106" t="s">
        <v>17</v>
      </c>
      <c r="H19" s="109">
        <v>12.81</v>
      </c>
      <c r="I19" s="177"/>
    </row>
    <row r="20" spans="1:9" x14ac:dyDescent="0.2">
      <c r="A20" s="176">
        <v>13</v>
      </c>
      <c r="B20" s="178" t="s">
        <v>1122</v>
      </c>
      <c r="C20" s="177" t="s">
        <v>53</v>
      </c>
      <c r="D20" s="178"/>
      <c r="E20" s="179">
        <v>11.5</v>
      </c>
      <c r="F20" s="177"/>
      <c r="G20" s="177" t="s">
        <v>17</v>
      </c>
      <c r="H20" s="109">
        <v>11.5</v>
      </c>
      <c r="I20" s="177" t="s">
        <v>1123</v>
      </c>
    </row>
    <row r="21" spans="1:9" x14ac:dyDescent="0.2">
      <c r="A21" s="176">
        <v>14</v>
      </c>
      <c r="B21" s="178" t="s">
        <v>1124</v>
      </c>
      <c r="C21" s="177" t="s">
        <v>48</v>
      </c>
      <c r="D21" s="178"/>
      <c r="E21" s="179">
        <v>3.21</v>
      </c>
      <c r="F21" s="177"/>
      <c r="G21" s="177" t="s">
        <v>17</v>
      </c>
      <c r="H21" s="109">
        <v>3.21</v>
      </c>
      <c r="I21" s="177" t="s">
        <v>32</v>
      </c>
    </row>
    <row r="22" spans="1:9" x14ac:dyDescent="0.2">
      <c r="A22" s="176">
        <v>15</v>
      </c>
      <c r="B22" s="126" t="s">
        <v>1127</v>
      </c>
      <c r="C22" s="107" t="s">
        <v>48</v>
      </c>
      <c r="D22" s="107"/>
      <c r="E22" s="127">
        <v>0.17</v>
      </c>
      <c r="F22" s="107"/>
      <c r="G22" s="107" t="s">
        <v>17</v>
      </c>
      <c r="H22" s="109">
        <v>0.17</v>
      </c>
      <c r="I22" s="107" t="s">
        <v>32</v>
      </c>
    </row>
    <row r="23" spans="1:9" x14ac:dyDescent="0.2">
      <c r="A23" s="176">
        <v>16</v>
      </c>
      <c r="B23" s="126" t="s">
        <v>1128</v>
      </c>
      <c r="C23" s="107" t="s">
        <v>53</v>
      </c>
      <c r="D23" s="107"/>
      <c r="E23" s="127">
        <v>100.53</v>
      </c>
      <c r="F23" s="107"/>
      <c r="G23" s="107" t="s">
        <v>24</v>
      </c>
      <c r="H23" s="109">
        <v>100.53</v>
      </c>
      <c r="I23" s="107" t="s">
        <v>1119</v>
      </c>
    </row>
    <row r="24" spans="1:9" x14ac:dyDescent="0.2">
      <c r="A24" s="176">
        <v>17</v>
      </c>
      <c r="B24" s="126" t="s">
        <v>1129</v>
      </c>
      <c r="C24" s="107" t="s">
        <v>53</v>
      </c>
      <c r="D24" s="107"/>
      <c r="E24" s="127">
        <v>292.41000000000003</v>
      </c>
      <c r="F24" s="107"/>
      <c r="G24" s="107" t="s">
        <v>24</v>
      </c>
      <c r="H24" s="109">
        <v>292.41000000000003</v>
      </c>
      <c r="I24" s="107" t="s">
        <v>1119</v>
      </c>
    </row>
    <row r="25" spans="1:9" ht="25.5" x14ac:dyDescent="0.2">
      <c r="A25" s="176">
        <v>18</v>
      </c>
      <c r="B25" s="126" t="s">
        <v>1130</v>
      </c>
      <c r="C25" s="107" t="s">
        <v>48</v>
      </c>
      <c r="D25" s="107"/>
      <c r="E25" s="127">
        <v>9.3000000000000007</v>
      </c>
      <c r="F25" s="107"/>
      <c r="G25" s="107" t="s">
        <v>24</v>
      </c>
      <c r="H25" s="109">
        <v>9.3000000000000007</v>
      </c>
      <c r="I25" s="107" t="s">
        <v>1131</v>
      </c>
    </row>
    <row r="26" spans="1:9" x14ac:dyDescent="0.2">
      <c r="A26" s="176">
        <v>19</v>
      </c>
      <c r="B26" s="126" t="s">
        <v>1132</v>
      </c>
      <c r="C26" s="107" t="s">
        <v>48</v>
      </c>
      <c r="D26" s="107"/>
      <c r="E26" s="127">
        <v>17.100000000000001</v>
      </c>
      <c r="F26" s="107"/>
      <c r="G26" s="107" t="s">
        <v>24</v>
      </c>
      <c r="H26" s="109">
        <v>17.100000000000001</v>
      </c>
      <c r="I26" s="107" t="s">
        <v>32</v>
      </c>
    </row>
    <row r="27" spans="1:9" x14ac:dyDescent="0.2">
      <c r="A27" s="176">
        <v>20</v>
      </c>
      <c r="B27" s="126" t="s">
        <v>1133</v>
      </c>
      <c r="C27" s="107" t="s">
        <v>48</v>
      </c>
      <c r="D27" s="107"/>
      <c r="E27" s="127">
        <v>35.200000000000003</v>
      </c>
      <c r="F27" s="107"/>
      <c r="G27" s="107" t="s">
        <v>24</v>
      </c>
      <c r="H27" s="109">
        <v>35.200000000000003</v>
      </c>
      <c r="I27" s="107" t="s">
        <v>32</v>
      </c>
    </row>
    <row r="28" spans="1:9" x14ac:dyDescent="0.2">
      <c r="A28" s="176">
        <v>21</v>
      </c>
      <c r="B28" s="126" t="s">
        <v>1134</v>
      </c>
      <c r="C28" s="107" t="s">
        <v>48</v>
      </c>
      <c r="D28" s="107"/>
      <c r="E28" s="127">
        <v>42.5</v>
      </c>
      <c r="F28" s="107"/>
      <c r="G28" s="107" t="s">
        <v>24</v>
      </c>
      <c r="H28" s="109">
        <v>42.5</v>
      </c>
      <c r="I28" s="107" t="s">
        <v>32</v>
      </c>
    </row>
    <row r="29" spans="1:9" x14ac:dyDescent="0.2">
      <c r="A29" s="172" t="s">
        <v>221</v>
      </c>
      <c r="B29" s="141" t="s">
        <v>222</v>
      </c>
      <c r="C29" s="51"/>
      <c r="D29" s="51"/>
      <c r="E29" s="159"/>
      <c r="F29" s="51"/>
      <c r="G29" s="51"/>
      <c r="H29" s="101"/>
      <c r="I29" s="51"/>
    </row>
    <row r="30" spans="1:9" x14ac:dyDescent="0.2">
      <c r="A30" s="170" t="s">
        <v>247</v>
      </c>
      <c r="B30" s="171" t="s">
        <v>248</v>
      </c>
      <c r="C30" s="51"/>
      <c r="D30" s="101"/>
      <c r="E30" s="101"/>
      <c r="F30" s="51"/>
      <c r="G30" s="51"/>
      <c r="H30" s="101">
        <v>0</v>
      </c>
      <c r="I30" s="51"/>
    </row>
    <row r="31" spans="1:9" x14ac:dyDescent="0.2">
      <c r="A31" s="170" t="s">
        <v>195</v>
      </c>
      <c r="B31" s="171" t="s">
        <v>249</v>
      </c>
      <c r="C31" s="51"/>
      <c r="D31" s="101"/>
      <c r="E31" s="101"/>
      <c r="F31" s="51"/>
      <c r="G31" s="51"/>
      <c r="H31" s="101">
        <v>0</v>
      </c>
      <c r="I31" s="51"/>
    </row>
    <row r="32" spans="1:9" ht="38.25" x14ac:dyDescent="0.2">
      <c r="A32" s="181">
        <v>1</v>
      </c>
      <c r="B32" s="126" t="s">
        <v>1141</v>
      </c>
      <c r="C32" s="107" t="s">
        <v>53</v>
      </c>
      <c r="D32" s="109"/>
      <c r="E32" s="109">
        <v>0.56000000000000005</v>
      </c>
      <c r="F32" s="107"/>
      <c r="G32" s="107" t="s">
        <v>6</v>
      </c>
      <c r="H32" s="109">
        <v>0.56000000000000005</v>
      </c>
      <c r="I32" s="111" t="s">
        <v>1142</v>
      </c>
    </row>
    <row r="33" spans="1:9" x14ac:dyDescent="0.2">
      <c r="A33" s="170" t="s">
        <v>221</v>
      </c>
      <c r="B33" s="171" t="s">
        <v>256</v>
      </c>
      <c r="C33" s="51"/>
      <c r="D33" s="101"/>
      <c r="E33" s="101"/>
      <c r="F33" s="51"/>
      <c r="G33" s="51"/>
      <c r="H33" s="101">
        <v>0</v>
      </c>
      <c r="I33" s="51"/>
    </row>
    <row r="34" spans="1:9" ht="25.5" x14ac:dyDescent="0.2">
      <c r="A34" s="181">
        <v>1</v>
      </c>
      <c r="B34" s="182" t="s">
        <v>1143</v>
      </c>
      <c r="C34" s="107" t="s">
        <v>49</v>
      </c>
      <c r="D34" s="109"/>
      <c r="E34" s="109">
        <v>3.13</v>
      </c>
      <c r="F34" s="107"/>
      <c r="G34" s="107" t="s">
        <v>7</v>
      </c>
      <c r="H34" s="109">
        <v>3.13</v>
      </c>
      <c r="I34" s="107" t="s">
        <v>1144</v>
      </c>
    </row>
    <row r="35" spans="1:9" x14ac:dyDescent="0.2">
      <c r="A35" s="170" t="s">
        <v>261</v>
      </c>
      <c r="B35" s="171" t="s">
        <v>262</v>
      </c>
      <c r="C35" s="51"/>
      <c r="D35" s="101"/>
      <c r="E35" s="101"/>
      <c r="F35" s="51"/>
      <c r="G35" s="51"/>
      <c r="H35" s="101">
        <v>0</v>
      </c>
      <c r="I35" s="51"/>
    </row>
    <row r="36" spans="1:9" x14ac:dyDescent="0.2">
      <c r="A36" s="170" t="s">
        <v>263</v>
      </c>
      <c r="B36" s="171" t="s">
        <v>264</v>
      </c>
      <c r="C36" s="51"/>
      <c r="D36" s="101"/>
      <c r="E36" s="101"/>
      <c r="F36" s="51"/>
      <c r="G36" s="51"/>
      <c r="H36" s="101">
        <v>0</v>
      </c>
      <c r="I36" s="51"/>
    </row>
    <row r="37" spans="1:9" x14ac:dyDescent="0.2">
      <c r="A37" s="170" t="s">
        <v>265</v>
      </c>
      <c r="B37" s="171" t="s">
        <v>101</v>
      </c>
      <c r="C37" s="51"/>
      <c r="D37" s="101"/>
      <c r="E37" s="101"/>
      <c r="F37" s="51"/>
      <c r="G37" s="51"/>
      <c r="H37" s="101">
        <v>0</v>
      </c>
      <c r="I37" s="51"/>
    </row>
    <row r="38" spans="1:9" x14ac:dyDescent="0.2">
      <c r="A38" s="181">
        <v>1</v>
      </c>
      <c r="B38" s="126" t="s">
        <v>1146</v>
      </c>
      <c r="C38" s="183" t="s">
        <v>62</v>
      </c>
      <c r="D38" s="111"/>
      <c r="E38" s="127">
        <v>0.24</v>
      </c>
      <c r="F38" s="107"/>
      <c r="G38" s="107" t="s">
        <v>10</v>
      </c>
      <c r="H38" s="109">
        <v>0.24</v>
      </c>
      <c r="I38" s="107" t="s">
        <v>32</v>
      </c>
    </row>
    <row r="39" spans="1:9" x14ac:dyDescent="0.2">
      <c r="A39" s="181">
        <v>2</v>
      </c>
      <c r="B39" s="126" t="s">
        <v>1147</v>
      </c>
      <c r="C39" s="183" t="s">
        <v>53</v>
      </c>
      <c r="D39" s="111"/>
      <c r="E39" s="127">
        <v>2.4500000000000002</v>
      </c>
      <c r="F39" s="107"/>
      <c r="G39" s="107" t="s">
        <v>10</v>
      </c>
      <c r="H39" s="109">
        <v>2.4500000000000002</v>
      </c>
      <c r="I39" s="107" t="s">
        <v>32</v>
      </c>
    </row>
    <row r="40" spans="1:9" x14ac:dyDescent="0.2">
      <c r="A40" s="181">
        <v>3</v>
      </c>
      <c r="B40" s="126" t="s">
        <v>1148</v>
      </c>
      <c r="C40" s="183" t="s">
        <v>70</v>
      </c>
      <c r="D40" s="111"/>
      <c r="E40" s="127">
        <v>0.4</v>
      </c>
      <c r="F40" s="107"/>
      <c r="G40" s="107" t="s">
        <v>10</v>
      </c>
      <c r="H40" s="109">
        <v>0.4</v>
      </c>
      <c r="I40" s="107" t="s">
        <v>1119</v>
      </c>
    </row>
    <row r="41" spans="1:9" x14ac:dyDescent="0.2">
      <c r="A41" s="170" t="s">
        <v>274</v>
      </c>
      <c r="B41" s="171" t="s">
        <v>104</v>
      </c>
      <c r="C41" s="51"/>
      <c r="D41" s="101"/>
      <c r="E41" s="101"/>
      <c r="F41" s="51"/>
      <c r="G41" s="51"/>
      <c r="H41" s="101">
        <v>0</v>
      </c>
      <c r="I41" s="51"/>
    </row>
    <row r="42" spans="1:9" ht="38.25" x14ac:dyDescent="0.2">
      <c r="A42" s="121">
        <v>1</v>
      </c>
      <c r="B42" s="126" t="s">
        <v>1151</v>
      </c>
      <c r="C42" s="106" t="s">
        <v>52</v>
      </c>
      <c r="D42" s="160"/>
      <c r="E42" s="124">
        <v>1</v>
      </c>
      <c r="F42" s="121"/>
      <c r="G42" s="106" t="s">
        <v>11</v>
      </c>
      <c r="H42" s="124">
        <v>1</v>
      </c>
      <c r="I42" s="107" t="s">
        <v>1152</v>
      </c>
    </row>
    <row r="43" spans="1:9" ht="38.25" x14ac:dyDescent="0.2">
      <c r="A43" s="121">
        <v>2</v>
      </c>
      <c r="B43" s="126" t="s">
        <v>1153</v>
      </c>
      <c r="C43" s="106" t="s">
        <v>52</v>
      </c>
      <c r="D43" s="160"/>
      <c r="E43" s="124">
        <v>1.88</v>
      </c>
      <c r="F43" s="121"/>
      <c r="G43" s="106" t="s">
        <v>11</v>
      </c>
      <c r="H43" s="124">
        <v>1.88</v>
      </c>
      <c r="I43" s="107" t="s">
        <v>32</v>
      </c>
    </row>
    <row r="44" spans="1:9" ht="38.25" x14ac:dyDescent="0.2">
      <c r="A44" s="121">
        <v>3</v>
      </c>
      <c r="B44" s="126" t="s">
        <v>1154</v>
      </c>
      <c r="C44" s="106" t="s">
        <v>62</v>
      </c>
      <c r="D44" s="160"/>
      <c r="E44" s="124">
        <v>0.03</v>
      </c>
      <c r="F44" s="121"/>
      <c r="G44" s="106" t="s">
        <v>11</v>
      </c>
      <c r="H44" s="124">
        <v>0.03</v>
      </c>
      <c r="I44" s="107" t="s">
        <v>1155</v>
      </c>
    </row>
    <row r="45" spans="1:9" ht="25.5" x14ac:dyDescent="0.2">
      <c r="A45" s="121">
        <v>4</v>
      </c>
      <c r="B45" s="126" t="s">
        <v>1156</v>
      </c>
      <c r="C45" s="107" t="s">
        <v>52</v>
      </c>
      <c r="D45" s="111"/>
      <c r="E45" s="127">
        <v>0.23</v>
      </c>
      <c r="F45" s="107"/>
      <c r="G45" s="107" t="s">
        <v>11</v>
      </c>
      <c r="H45" s="109">
        <v>0.23</v>
      </c>
      <c r="I45" s="107" t="s">
        <v>32</v>
      </c>
    </row>
    <row r="46" spans="1:9" ht="63.75" x14ac:dyDescent="0.2">
      <c r="A46" s="121">
        <v>5</v>
      </c>
      <c r="B46" s="126" t="s">
        <v>1157</v>
      </c>
      <c r="C46" s="107" t="s">
        <v>53</v>
      </c>
      <c r="D46" s="111"/>
      <c r="E46" s="127">
        <v>0.22</v>
      </c>
      <c r="F46" s="107"/>
      <c r="G46" s="107" t="s">
        <v>11</v>
      </c>
      <c r="H46" s="109">
        <v>0.22</v>
      </c>
      <c r="I46" s="107" t="s">
        <v>1158</v>
      </c>
    </row>
    <row r="47" spans="1:9" ht="38.25" x14ac:dyDescent="0.2">
      <c r="A47" s="121">
        <v>6</v>
      </c>
      <c r="B47" s="126" t="s">
        <v>1151</v>
      </c>
      <c r="C47" s="107" t="s">
        <v>52</v>
      </c>
      <c r="D47" s="111"/>
      <c r="E47" s="127">
        <v>1</v>
      </c>
      <c r="F47" s="107"/>
      <c r="G47" s="107" t="s">
        <v>11</v>
      </c>
      <c r="H47" s="109">
        <v>1</v>
      </c>
      <c r="I47" s="107" t="s">
        <v>1152</v>
      </c>
    </row>
    <row r="48" spans="1:9" x14ac:dyDescent="0.2">
      <c r="A48" s="121">
        <v>7</v>
      </c>
      <c r="B48" s="126" t="s">
        <v>1159</v>
      </c>
      <c r="C48" s="183" t="s">
        <v>62</v>
      </c>
      <c r="D48" s="111"/>
      <c r="E48" s="127">
        <v>0.08</v>
      </c>
      <c r="F48" s="107"/>
      <c r="G48" s="107" t="s">
        <v>11</v>
      </c>
      <c r="H48" s="109">
        <v>0.08</v>
      </c>
      <c r="I48" s="107" t="s">
        <v>1119</v>
      </c>
    </row>
    <row r="49" spans="1:9" x14ac:dyDescent="0.2">
      <c r="A49" s="121">
        <v>8</v>
      </c>
      <c r="B49" s="126" t="s">
        <v>1160</v>
      </c>
      <c r="C49" s="107" t="s">
        <v>53</v>
      </c>
      <c r="D49" s="111"/>
      <c r="E49" s="127">
        <v>0.3</v>
      </c>
      <c r="F49" s="107"/>
      <c r="G49" s="107" t="s">
        <v>11</v>
      </c>
      <c r="H49" s="109">
        <v>0.3</v>
      </c>
      <c r="I49" s="107" t="s">
        <v>1161</v>
      </c>
    </row>
    <row r="50" spans="1:9" x14ac:dyDescent="0.2">
      <c r="A50" s="170" t="s">
        <v>283</v>
      </c>
      <c r="B50" s="171" t="s">
        <v>284</v>
      </c>
      <c r="C50" s="51"/>
      <c r="D50" s="101"/>
      <c r="E50" s="101"/>
      <c r="F50" s="51"/>
      <c r="G50" s="51"/>
      <c r="H50" s="101">
        <v>0</v>
      </c>
      <c r="I50" s="51"/>
    </row>
    <row r="51" spans="1:9" x14ac:dyDescent="0.2">
      <c r="A51" s="170" t="s">
        <v>287</v>
      </c>
      <c r="B51" s="171" t="s">
        <v>288</v>
      </c>
      <c r="C51" s="51"/>
      <c r="D51" s="101"/>
      <c r="E51" s="101"/>
      <c r="F51" s="51"/>
      <c r="G51" s="51"/>
      <c r="H51" s="101">
        <v>0</v>
      </c>
      <c r="I51" s="51"/>
    </row>
    <row r="52" spans="1:9" x14ac:dyDescent="0.2">
      <c r="A52" s="170" t="s">
        <v>289</v>
      </c>
      <c r="B52" s="171" t="s">
        <v>290</v>
      </c>
      <c r="C52" s="51"/>
      <c r="D52" s="101"/>
      <c r="E52" s="101"/>
      <c r="F52" s="51"/>
      <c r="G52" s="51"/>
      <c r="H52" s="101">
        <v>0</v>
      </c>
      <c r="I52" s="51"/>
    </row>
    <row r="53" spans="1:9" x14ac:dyDescent="0.2">
      <c r="A53" s="170" t="s">
        <v>291</v>
      </c>
      <c r="B53" s="171" t="s">
        <v>216</v>
      </c>
      <c r="C53" s="51"/>
      <c r="D53" s="101"/>
      <c r="E53" s="101"/>
      <c r="F53" s="51"/>
      <c r="G53" s="51"/>
      <c r="H53" s="101">
        <v>0</v>
      </c>
      <c r="I53" s="51"/>
    </row>
    <row r="54" spans="1:9" x14ac:dyDescent="0.2">
      <c r="A54" s="121">
        <v>1</v>
      </c>
      <c r="B54" s="126" t="s">
        <v>149</v>
      </c>
      <c r="C54" s="120"/>
      <c r="D54" s="160"/>
      <c r="E54" s="124"/>
      <c r="F54" s="121"/>
      <c r="G54" s="106"/>
      <c r="H54" s="124"/>
      <c r="I54" s="107" t="s">
        <v>51</v>
      </c>
    </row>
    <row r="55" spans="1:9" ht="25.5" x14ac:dyDescent="0.2">
      <c r="A55" s="121">
        <v>2</v>
      </c>
      <c r="B55" s="126" t="s">
        <v>1162</v>
      </c>
      <c r="C55" s="106" t="s">
        <v>48</v>
      </c>
      <c r="D55" s="160"/>
      <c r="E55" s="124">
        <v>3.23</v>
      </c>
      <c r="F55" s="121">
        <v>2023</v>
      </c>
      <c r="G55" s="106" t="s">
        <v>17</v>
      </c>
      <c r="H55" s="124">
        <v>3.23</v>
      </c>
      <c r="I55" s="107" t="s">
        <v>51</v>
      </c>
    </row>
    <row r="56" spans="1:9" x14ac:dyDescent="0.2">
      <c r="A56" s="121">
        <v>3</v>
      </c>
      <c r="B56" s="126" t="s">
        <v>149</v>
      </c>
      <c r="C56" s="106" t="s">
        <v>52</v>
      </c>
      <c r="D56" s="160"/>
      <c r="E56" s="124">
        <v>0.05</v>
      </c>
      <c r="F56" s="121"/>
      <c r="G56" s="106" t="s">
        <v>17</v>
      </c>
      <c r="H56" s="124">
        <v>0.05</v>
      </c>
      <c r="I56" s="107" t="s">
        <v>1163</v>
      </c>
    </row>
    <row r="57" spans="1:9" x14ac:dyDescent="0.2">
      <c r="A57" s="121">
        <v>4</v>
      </c>
      <c r="B57" s="126" t="s">
        <v>1164</v>
      </c>
      <c r="C57" s="106" t="s">
        <v>52</v>
      </c>
      <c r="D57" s="160"/>
      <c r="E57" s="124">
        <v>0.2</v>
      </c>
      <c r="F57" s="121"/>
      <c r="G57" s="106" t="s">
        <v>17</v>
      </c>
      <c r="H57" s="124">
        <v>0.2</v>
      </c>
      <c r="I57" s="107" t="s">
        <v>1165</v>
      </c>
    </row>
    <row r="58" spans="1:9" x14ac:dyDescent="0.2">
      <c r="A58" s="121">
        <v>5</v>
      </c>
      <c r="B58" s="126" t="s">
        <v>1166</v>
      </c>
      <c r="C58" s="106" t="s">
        <v>47</v>
      </c>
      <c r="D58" s="160"/>
      <c r="E58" s="124">
        <v>0.35</v>
      </c>
      <c r="F58" s="121"/>
      <c r="G58" s="106" t="s">
        <v>17</v>
      </c>
      <c r="H58" s="124">
        <v>0.35</v>
      </c>
      <c r="I58" s="107" t="s">
        <v>32</v>
      </c>
    </row>
    <row r="59" spans="1:9" ht="25.5" x14ac:dyDescent="0.2">
      <c r="A59" s="121">
        <v>6</v>
      </c>
      <c r="B59" s="126" t="s">
        <v>1167</v>
      </c>
      <c r="C59" s="106" t="s">
        <v>47</v>
      </c>
      <c r="D59" s="160"/>
      <c r="E59" s="124">
        <v>0.12</v>
      </c>
      <c r="F59" s="121"/>
      <c r="G59" s="106" t="s">
        <v>17</v>
      </c>
      <c r="H59" s="124">
        <v>0.12</v>
      </c>
      <c r="I59" s="107" t="s">
        <v>32</v>
      </c>
    </row>
    <row r="60" spans="1:9" ht="25.5" x14ac:dyDescent="0.2">
      <c r="A60" s="121">
        <v>7</v>
      </c>
      <c r="B60" s="126" t="s">
        <v>1168</v>
      </c>
      <c r="C60" s="106" t="s">
        <v>47</v>
      </c>
      <c r="D60" s="160"/>
      <c r="E60" s="124">
        <v>0.2</v>
      </c>
      <c r="F60" s="121"/>
      <c r="G60" s="106" t="s">
        <v>17</v>
      </c>
      <c r="H60" s="124">
        <v>0.2</v>
      </c>
      <c r="I60" s="107" t="s">
        <v>32</v>
      </c>
    </row>
    <row r="61" spans="1:9" ht="25.5" x14ac:dyDescent="0.2">
      <c r="A61" s="121">
        <v>8</v>
      </c>
      <c r="B61" s="126" t="s">
        <v>1169</v>
      </c>
      <c r="C61" s="106" t="s">
        <v>50</v>
      </c>
      <c r="D61" s="160"/>
      <c r="E61" s="124">
        <v>0.56000000000000005</v>
      </c>
      <c r="F61" s="121">
        <v>2023</v>
      </c>
      <c r="G61" s="106" t="s">
        <v>17</v>
      </c>
      <c r="H61" s="124">
        <v>0.56000000000000005</v>
      </c>
      <c r="I61" s="107" t="s">
        <v>51</v>
      </c>
    </row>
    <row r="62" spans="1:9" ht="25.5" x14ac:dyDescent="0.2">
      <c r="A62" s="121">
        <v>9</v>
      </c>
      <c r="B62" s="126" t="s">
        <v>1170</v>
      </c>
      <c r="C62" s="106" t="s">
        <v>50</v>
      </c>
      <c r="D62" s="160"/>
      <c r="E62" s="124">
        <v>0.06</v>
      </c>
      <c r="F62" s="121">
        <v>2023</v>
      </c>
      <c r="G62" s="106" t="s">
        <v>17</v>
      </c>
      <c r="H62" s="124">
        <v>0.06</v>
      </c>
      <c r="I62" s="107" t="s">
        <v>32</v>
      </c>
    </row>
    <row r="63" spans="1:9" ht="38.25" x14ac:dyDescent="0.2">
      <c r="A63" s="121">
        <v>10</v>
      </c>
      <c r="B63" s="126" t="s">
        <v>1171</v>
      </c>
      <c r="C63" s="106" t="s">
        <v>50</v>
      </c>
      <c r="D63" s="160"/>
      <c r="E63" s="124">
        <v>0.3</v>
      </c>
      <c r="F63" s="121"/>
      <c r="G63" s="106" t="s">
        <v>17</v>
      </c>
      <c r="H63" s="124">
        <v>0.3</v>
      </c>
      <c r="I63" s="107" t="s">
        <v>1172</v>
      </c>
    </row>
    <row r="64" spans="1:9" ht="25.5" x14ac:dyDescent="0.2">
      <c r="A64" s="121">
        <v>11</v>
      </c>
      <c r="B64" s="126" t="s">
        <v>1174</v>
      </c>
      <c r="C64" s="106" t="s">
        <v>59</v>
      </c>
      <c r="D64" s="160"/>
      <c r="E64" s="124">
        <v>0.02</v>
      </c>
      <c r="F64" s="121"/>
      <c r="G64" s="106" t="s">
        <v>17</v>
      </c>
      <c r="H64" s="124">
        <v>0.02</v>
      </c>
      <c r="I64" s="107" t="s">
        <v>1163</v>
      </c>
    </row>
    <row r="65" spans="1:9" ht="25.5" x14ac:dyDescent="0.2">
      <c r="A65" s="121">
        <v>12</v>
      </c>
      <c r="B65" s="126" t="s">
        <v>1175</v>
      </c>
      <c r="C65" s="106" t="s">
        <v>59</v>
      </c>
      <c r="D65" s="160"/>
      <c r="E65" s="124">
        <v>0.3</v>
      </c>
      <c r="F65" s="121">
        <v>2023</v>
      </c>
      <c r="G65" s="106" t="s">
        <v>17</v>
      </c>
      <c r="H65" s="124">
        <v>0.3</v>
      </c>
      <c r="I65" s="107" t="s">
        <v>32</v>
      </c>
    </row>
    <row r="66" spans="1:9" ht="25.5" x14ac:dyDescent="0.2">
      <c r="A66" s="121">
        <v>13</v>
      </c>
      <c r="B66" s="126" t="s">
        <v>1176</v>
      </c>
      <c r="C66" s="106" t="s">
        <v>59</v>
      </c>
      <c r="D66" s="160"/>
      <c r="E66" s="124">
        <v>0.16</v>
      </c>
      <c r="F66" s="121">
        <v>2023</v>
      </c>
      <c r="G66" s="106" t="s">
        <v>17</v>
      </c>
      <c r="H66" s="124">
        <v>0.16</v>
      </c>
      <c r="I66" s="107" t="s">
        <v>32</v>
      </c>
    </row>
    <row r="67" spans="1:9" ht="38.25" x14ac:dyDescent="0.2">
      <c r="A67" s="121">
        <v>14</v>
      </c>
      <c r="B67" s="126" t="s">
        <v>1082</v>
      </c>
      <c r="C67" s="106" t="s">
        <v>59</v>
      </c>
      <c r="D67" s="160"/>
      <c r="E67" s="124">
        <v>7.0000000000000007E-2</v>
      </c>
      <c r="F67" s="121">
        <v>2023</v>
      </c>
      <c r="G67" s="106" t="s">
        <v>17</v>
      </c>
      <c r="H67" s="124">
        <v>7.0000000000000007E-2</v>
      </c>
      <c r="I67" s="107" t="s">
        <v>51</v>
      </c>
    </row>
    <row r="68" spans="1:9" ht="25.5" x14ac:dyDescent="0.2">
      <c r="A68" s="121">
        <v>15</v>
      </c>
      <c r="B68" s="126" t="s">
        <v>1177</v>
      </c>
      <c r="C68" s="106" t="s">
        <v>59</v>
      </c>
      <c r="D68" s="160"/>
      <c r="E68" s="124">
        <v>0.08</v>
      </c>
      <c r="F68" s="121">
        <v>2023</v>
      </c>
      <c r="G68" s="106" t="s">
        <v>17</v>
      </c>
      <c r="H68" s="124">
        <v>0.08</v>
      </c>
      <c r="I68" s="107" t="s">
        <v>32</v>
      </c>
    </row>
    <row r="69" spans="1:9" x14ac:dyDescent="0.2">
      <c r="A69" s="121">
        <v>16</v>
      </c>
      <c r="B69" s="126" t="s">
        <v>1178</v>
      </c>
      <c r="C69" s="106" t="s">
        <v>62</v>
      </c>
      <c r="D69" s="160"/>
      <c r="E69" s="124">
        <v>0.48</v>
      </c>
      <c r="F69" s="121">
        <v>2023</v>
      </c>
      <c r="G69" s="106" t="s">
        <v>17</v>
      </c>
      <c r="H69" s="124">
        <v>0.48</v>
      </c>
      <c r="I69" s="107" t="s">
        <v>32</v>
      </c>
    </row>
    <row r="70" spans="1:9" x14ac:dyDescent="0.2">
      <c r="A70" s="121">
        <v>17</v>
      </c>
      <c r="B70" s="126" t="s">
        <v>1179</v>
      </c>
      <c r="C70" s="106" t="s">
        <v>62</v>
      </c>
      <c r="D70" s="160"/>
      <c r="E70" s="124">
        <v>0.69</v>
      </c>
      <c r="F70" s="121">
        <v>2023</v>
      </c>
      <c r="G70" s="106" t="s">
        <v>17</v>
      </c>
      <c r="H70" s="124">
        <v>0.69</v>
      </c>
      <c r="I70" s="107" t="s">
        <v>51</v>
      </c>
    </row>
    <row r="71" spans="1:9" ht="25.5" x14ac:dyDescent="0.2">
      <c r="A71" s="121">
        <v>18</v>
      </c>
      <c r="B71" s="126" t="s">
        <v>1180</v>
      </c>
      <c r="C71" s="106" t="s">
        <v>62</v>
      </c>
      <c r="D71" s="160"/>
      <c r="E71" s="124">
        <v>0.8</v>
      </c>
      <c r="F71" s="121">
        <v>2023</v>
      </c>
      <c r="G71" s="106" t="s">
        <v>17</v>
      </c>
      <c r="H71" s="124">
        <v>0.8</v>
      </c>
      <c r="I71" s="107" t="s">
        <v>32</v>
      </c>
    </row>
    <row r="72" spans="1:9" x14ac:dyDescent="0.2">
      <c r="A72" s="121">
        <v>19</v>
      </c>
      <c r="B72" s="126" t="s">
        <v>1181</v>
      </c>
      <c r="C72" s="183" t="s">
        <v>70</v>
      </c>
      <c r="D72" s="111"/>
      <c r="E72" s="127">
        <v>19.95</v>
      </c>
      <c r="F72" s="107"/>
      <c r="G72" s="107" t="s">
        <v>17</v>
      </c>
      <c r="H72" s="109">
        <v>19.95</v>
      </c>
      <c r="I72" s="107" t="s">
        <v>1182</v>
      </c>
    </row>
    <row r="73" spans="1:9" ht="25.5" x14ac:dyDescent="0.2">
      <c r="A73" s="121">
        <v>20</v>
      </c>
      <c r="B73" s="126" t="s">
        <v>1183</v>
      </c>
      <c r="C73" s="183" t="s">
        <v>53</v>
      </c>
      <c r="D73" s="111"/>
      <c r="E73" s="127">
        <v>0.14000000000000001</v>
      </c>
      <c r="F73" s="107"/>
      <c r="G73" s="107" t="s">
        <v>17</v>
      </c>
      <c r="H73" s="109">
        <v>0.14000000000000001</v>
      </c>
      <c r="I73" s="107" t="s">
        <v>1184</v>
      </c>
    </row>
    <row r="74" spans="1:9" ht="25.5" x14ac:dyDescent="0.2">
      <c r="A74" s="121">
        <v>21</v>
      </c>
      <c r="B74" s="126" t="s">
        <v>1185</v>
      </c>
      <c r="C74" s="183" t="s">
        <v>53</v>
      </c>
      <c r="D74" s="111"/>
      <c r="E74" s="127">
        <v>0.04</v>
      </c>
      <c r="F74" s="107"/>
      <c r="G74" s="107" t="s">
        <v>17</v>
      </c>
      <c r="H74" s="109">
        <v>0.04</v>
      </c>
      <c r="I74" s="107" t="s">
        <v>32</v>
      </c>
    </row>
    <row r="75" spans="1:9" x14ac:dyDescent="0.2">
      <c r="A75" s="121">
        <v>22</v>
      </c>
      <c r="B75" s="126" t="s">
        <v>1186</v>
      </c>
      <c r="C75" s="183" t="s">
        <v>53</v>
      </c>
      <c r="D75" s="111"/>
      <c r="E75" s="127">
        <v>0.1</v>
      </c>
      <c r="F75" s="107"/>
      <c r="G75" s="107" t="s">
        <v>17</v>
      </c>
      <c r="H75" s="109">
        <v>0.1</v>
      </c>
      <c r="I75" s="107" t="s">
        <v>32</v>
      </c>
    </row>
    <row r="76" spans="1:9" ht="38.25" x14ac:dyDescent="0.2">
      <c r="A76" s="121">
        <v>23</v>
      </c>
      <c r="B76" s="126" t="s">
        <v>1187</v>
      </c>
      <c r="C76" s="183" t="s">
        <v>53</v>
      </c>
      <c r="D76" s="111"/>
      <c r="E76" s="127">
        <v>0.08</v>
      </c>
      <c r="F76" s="107"/>
      <c r="G76" s="107" t="s">
        <v>17</v>
      </c>
      <c r="H76" s="109">
        <v>0.08</v>
      </c>
      <c r="I76" s="107" t="s">
        <v>32</v>
      </c>
    </row>
    <row r="77" spans="1:9" ht="25.5" x14ac:dyDescent="0.2">
      <c r="A77" s="121">
        <v>24</v>
      </c>
      <c r="B77" s="126" t="s">
        <v>1188</v>
      </c>
      <c r="C77" s="183" t="s">
        <v>53</v>
      </c>
      <c r="D77" s="111"/>
      <c r="E77" s="127">
        <v>0.03</v>
      </c>
      <c r="F77" s="107"/>
      <c r="G77" s="107" t="s">
        <v>17</v>
      </c>
      <c r="H77" s="109">
        <v>0.03</v>
      </c>
      <c r="I77" s="107" t="s">
        <v>32</v>
      </c>
    </row>
    <row r="78" spans="1:9" ht="25.5" x14ac:dyDescent="0.2">
      <c r="A78" s="121">
        <v>25</v>
      </c>
      <c r="B78" s="126" t="s">
        <v>1189</v>
      </c>
      <c r="C78" s="183" t="s">
        <v>53</v>
      </c>
      <c r="D78" s="111"/>
      <c r="E78" s="127">
        <v>0.03</v>
      </c>
      <c r="F78" s="107"/>
      <c r="G78" s="107" t="s">
        <v>17</v>
      </c>
      <c r="H78" s="109">
        <v>0.03</v>
      </c>
      <c r="I78" s="107" t="s">
        <v>32</v>
      </c>
    </row>
    <row r="79" spans="1:9" ht="25.5" x14ac:dyDescent="0.2">
      <c r="A79" s="121">
        <v>26</v>
      </c>
      <c r="B79" s="126" t="s">
        <v>1190</v>
      </c>
      <c r="C79" s="183" t="s">
        <v>53</v>
      </c>
      <c r="D79" s="111"/>
      <c r="E79" s="127">
        <v>0.18</v>
      </c>
      <c r="F79" s="107"/>
      <c r="G79" s="107" t="s">
        <v>17</v>
      </c>
      <c r="H79" s="109">
        <v>0.18</v>
      </c>
      <c r="I79" s="107" t="s">
        <v>32</v>
      </c>
    </row>
    <row r="80" spans="1:9" ht="25.5" x14ac:dyDescent="0.2">
      <c r="A80" s="121">
        <v>27</v>
      </c>
      <c r="B80" s="126" t="s">
        <v>1191</v>
      </c>
      <c r="C80" s="183" t="s">
        <v>53</v>
      </c>
      <c r="D80" s="111"/>
      <c r="E80" s="127">
        <v>0.37</v>
      </c>
      <c r="F80" s="107"/>
      <c r="G80" s="107" t="s">
        <v>17</v>
      </c>
      <c r="H80" s="109">
        <v>0.37</v>
      </c>
      <c r="I80" s="107" t="s">
        <v>32</v>
      </c>
    </row>
    <row r="81" spans="1:9" ht="25.5" x14ac:dyDescent="0.2">
      <c r="A81" s="121">
        <v>28</v>
      </c>
      <c r="B81" s="126" t="s">
        <v>1192</v>
      </c>
      <c r="C81" s="183" t="s">
        <v>53</v>
      </c>
      <c r="D81" s="111"/>
      <c r="E81" s="127">
        <v>0.48</v>
      </c>
      <c r="F81" s="107"/>
      <c r="G81" s="107" t="s">
        <v>17</v>
      </c>
      <c r="H81" s="109">
        <v>0.48</v>
      </c>
      <c r="I81" s="107" t="s">
        <v>32</v>
      </c>
    </row>
    <row r="82" spans="1:9" ht="25.5" x14ac:dyDescent="0.2">
      <c r="A82" s="121">
        <v>29</v>
      </c>
      <c r="B82" s="126" t="s">
        <v>1193</v>
      </c>
      <c r="C82" s="183" t="s">
        <v>50</v>
      </c>
      <c r="D82" s="111"/>
      <c r="E82" s="127">
        <v>0.2</v>
      </c>
      <c r="F82" s="107"/>
      <c r="G82" s="107" t="s">
        <v>17</v>
      </c>
      <c r="H82" s="109">
        <v>0.2</v>
      </c>
      <c r="I82" s="107" t="s">
        <v>32</v>
      </c>
    </row>
    <row r="83" spans="1:9" x14ac:dyDescent="0.2">
      <c r="A83" s="121">
        <v>30</v>
      </c>
      <c r="B83" s="126" t="s">
        <v>1194</v>
      </c>
      <c r="C83" s="183" t="s">
        <v>50</v>
      </c>
      <c r="D83" s="111"/>
      <c r="E83" s="127">
        <v>0.24</v>
      </c>
      <c r="F83" s="107"/>
      <c r="G83" s="107" t="s">
        <v>17</v>
      </c>
      <c r="H83" s="109">
        <v>0.24</v>
      </c>
      <c r="I83" s="107" t="s">
        <v>32</v>
      </c>
    </row>
    <row r="84" spans="1:9" x14ac:dyDescent="0.2">
      <c r="A84" s="121">
        <v>31</v>
      </c>
      <c r="B84" s="126" t="s">
        <v>1195</v>
      </c>
      <c r="C84" s="183" t="s">
        <v>70</v>
      </c>
      <c r="D84" s="111"/>
      <c r="E84" s="127">
        <v>0.83</v>
      </c>
      <c r="F84" s="107"/>
      <c r="G84" s="107" t="s">
        <v>17</v>
      </c>
      <c r="H84" s="109">
        <v>0.83</v>
      </c>
      <c r="I84" s="107" t="s">
        <v>32</v>
      </c>
    </row>
    <row r="85" spans="1:9" ht="25.5" x14ac:dyDescent="0.2">
      <c r="A85" s="121">
        <v>32</v>
      </c>
      <c r="B85" s="126" t="s">
        <v>1196</v>
      </c>
      <c r="C85" s="183" t="s">
        <v>70</v>
      </c>
      <c r="D85" s="111"/>
      <c r="E85" s="127">
        <v>0.72</v>
      </c>
      <c r="F85" s="107"/>
      <c r="G85" s="107" t="s">
        <v>17</v>
      </c>
      <c r="H85" s="109">
        <v>0.72</v>
      </c>
      <c r="I85" s="107" t="s">
        <v>32</v>
      </c>
    </row>
    <row r="86" spans="1:9" ht="25.5" x14ac:dyDescent="0.2">
      <c r="A86" s="121">
        <v>33</v>
      </c>
      <c r="B86" s="126" t="s">
        <v>1197</v>
      </c>
      <c r="C86" s="183" t="s">
        <v>52</v>
      </c>
      <c r="D86" s="111"/>
      <c r="E86" s="127">
        <v>0.13</v>
      </c>
      <c r="F86" s="107"/>
      <c r="G86" s="107" t="s">
        <v>17</v>
      </c>
      <c r="H86" s="109">
        <v>0.13</v>
      </c>
      <c r="I86" s="107" t="s">
        <v>32</v>
      </c>
    </row>
    <row r="87" spans="1:9" x14ac:dyDescent="0.2">
      <c r="A87" s="121">
        <v>34</v>
      </c>
      <c r="B87" s="126" t="s">
        <v>1198</v>
      </c>
      <c r="C87" s="183" t="s">
        <v>49</v>
      </c>
      <c r="D87" s="111"/>
      <c r="E87" s="127">
        <v>0.21</v>
      </c>
      <c r="F87" s="107"/>
      <c r="G87" s="107" t="s">
        <v>17</v>
      </c>
      <c r="H87" s="109">
        <v>0.21</v>
      </c>
      <c r="I87" s="107" t="s">
        <v>32</v>
      </c>
    </row>
    <row r="88" spans="1:9" x14ac:dyDescent="0.2">
      <c r="A88" s="121">
        <v>35</v>
      </c>
      <c r="B88" s="126" t="s">
        <v>1199</v>
      </c>
      <c r="C88" s="183" t="s">
        <v>49</v>
      </c>
      <c r="D88" s="111"/>
      <c r="E88" s="127">
        <v>0.16</v>
      </c>
      <c r="F88" s="107"/>
      <c r="G88" s="107" t="s">
        <v>17</v>
      </c>
      <c r="H88" s="109">
        <v>0.16</v>
      </c>
      <c r="I88" s="107" t="s">
        <v>32</v>
      </c>
    </row>
    <row r="89" spans="1:9" x14ac:dyDescent="0.2">
      <c r="A89" s="121">
        <v>36</v>
      </c>
      <c r="B89" s="126" t="s">
        <v>1200</v>
      </c>
      <c r="C89" s="183" t="s">
        <v>50</v>
      </c>
      <c r="D89" s="111"/>
      <c r="E89" s="127">
        <v>0.66</v>
      </c>
      <c r="F89" s="107"/>
      <c r="G89" s="107" t="s">
        <v>17</v>
      </c>
      <c r="H89" s="109">
        <v>0.66</v>
      </c>
      <c r="I89" s="107" t="s">
        <v>32</v>
      </c>
    </row>
    <row r="90" spans="1:9" ht="25.5" x14ac:dyDescent="0.2">
      <c r="A90" s="121">
        <v>37</v>
      </c>
      <c r="B90" s="126" t="s">
        <v>1201</v>
      </c>
      <c r="C90" s="183" t="s">
        <v>47</v>
      </c>
      <c r="D90" s="111"/>
      <c r="E90" s="127">
        <v>0.1</v>
      </c>
      <c r="F90" s="107"/>
      <c r="G90" s="107" t="s">
        <v>17</v>
      </c>
      <c r="H90" s="109">
        <v>0.1</v>
      </c>
      <c r="I90" s="107" t="s">
        <v>32</v>
      </c>
    </row>
    <row r="91" spans="1:9" ht="25.5" x14ac:dyDescent="0.2">
      <c r="A91" s="121">
        <v>38</v>
      </c>
      <c r="B91" s="126" t="s">
        <v>1202</v>
      </c>
      <c r="C91" s="183" t="s">
        <v>59</v>
      </c>
      <c r="D91" s="111"/>
      <c r="E91" s="127">
        <v>0.11</v>
      </c>
      <c r="F91" s="107"/>
      <c r="G91" s="107" t="s">
        <v>17</v>
      </c>
      <c r="H91" s="109">
        <v>0.11</v>
      </c>
      <c r="I91" s="107" t="s">
        <v>1203</v>
      </c>
    </row>
    <row r="92" spans="1:9" ht="25.5" x14ac:dyDescent="0.2">
      <c r="A92" s="121">
        <v>39</v>
      </c>
      <c r="B92" s="126" t="s">
        <v>1204</v>
      </c>
      <c r="C92" s="183" t="s">
        <v>47</v>
      </c>
      <c r="D92" s="111"/>
      <c r="E92" s="127">
        <v>3</v>
      </c>
      <c r="F92" s="107"/>
      <c r="G92" s="107" t="s">
        <v>17</v>
      </c>
      <c r="H92" s="109">
        <v>3</v>
      </c>
      <c r="I92" s="107" t="s">
        <v>1203</v>
      </c>
    </row>
    <row r="93" spans="1:9" x14ac:dyDescent="0.2">
      <c r="A93" s="121">
        <v>40</v>
      </c>
      <c r="B93" s="126" t="s">
        <v>1205</v>
      </c>
      <c r="C93" s="183" t="s">
        <v>49</v>
      </c>
      <c r="D93" s="111"/>
      <c r="E93" s="127">
        <v>0.28000000000000003</v>
      </c>
      <c r="F93" s="107"/>
      <c r="G93" s="107" t="s">
        <v>17</v>
      </c>
      <c r="H93" s="109">
        <v>0.28000000000000003</v>
      </c>
      <c r="I93" s="107" t="s">
        <v>32</v>
      </c>
    </row>
    <row r="94" spans="1:9" x14ac:dyDescent="0.2">
      <c r="A94" s="121">
        <v>41</v>
      </c>
      <c r="B94" s="126" t="s">
        <v>1206</v>
      </c>
      <c r="C94" s="183" t="s">
        <v>49</v>
      </c>
      <c r="D94" s="111"/>
      <c r="E94" s="127">
        <v>0.1</v>
      </c>
      <c r="F94" s="107"/>
      <c r="G94" s="107" t="s">
        <v>17</v>
      </c>
      <c r="H94" s="109">
        <v>0.1</v>
      </c>
      <c r="I94" s="107" t="s">
        <v>32</v>
      </c>
    </row>
    <row r="95" spans="1:9" ht="25.5" x14ac:dyDescent="0.2">
      <c r="A95" s="121">
        <v>42</v>
      </c>
      <c r="B95" s="126" t="s">
        <v>1207</v>
      </c>
      <c r="C95" s="183" t="s">
        <v>52</v>
      </c>
      <c r="D95" s="111"/>
      <c r="E95" s="127">
        <v>1.9</v>
      </c>
      <c r="F95" s="107"/>
      <c r="G95" s="107" t="s">
        <v>17</v>
      </c>
      <c r="H95" s="109">
        <v>1.9</v>
      </c>
      <c r="I95" s="107" t="s">
        <v>32</v>
      </c>
    </row>
    <row r="96" spans="1:9" ht="25.5" x14ac:dyDescent="0.2">
      <c r="A96" s="121">
        <v>43</v>
      </c>
      <c r="B96" s="126" t="s">
        <v>340</v>
      </c>
      <c r="C96" s="183" t="s">
        <v>52</v>
      </c>
      <c r="D96" s="111"/>
      <c r="E96" s="127">
        <v>1.33</v>
      </c>
      <c r="F96" s="107"/>
      <c r="G96" s="107" t="s">
        <v>17</v>
      </c>
      <c r="H96" s="109">
        <v>1.33</v>
      </c>
      <c r="I96" s="107" t="s">
        <v>32</v>
      </c>
    </row>
    <row r="97" spans="1:9" ht="25.5" x14ac:dyDescent="0.2">
      <c r="A97" s="121">
        <v>44</v>
      </c>
      <c r="B97" s="126" t="s">
        <v>1208</v>
      </c>
      <c r="C97" s="183" t="s">
        <v>53</v>
      </c>
      <c r="D97" s="111"/>
      <c r="E97" s="127">
        <v>0.28000000000000003</v>
      </c>
      <c r="F97" s="107"/>
      <c r="G97" s="107" t="s">
        <v>17</v>
      </c>
      <c r="H97" s="109">
        <v>0.28000000000000003</v>
      </c>
      <c r="I97" s="107" t="s">
        <v>32</v>
      </c>
    </row>
    <row r="98" spans="1:9" ht="25.5" x14ac:dyDescent="0.2">
      <c r="A98" s="121">
        <v>45</v>
      </c>
      <c r="B98" s="126" t="s">
        <v>1209</v>
      </c>
      <c r="C98" s="183" t="s">
        <v>53</v>
      </c>
      <c r="D98" s="111"/>
      <c r="E98" s="127">
        <v>0.2</v>
      </c>
      <c r="F98" s="107"/>
      <c r="G98" s="107" t="s">
        <v>17</v>
      </c>
      <c r="H98" s="109">
        <v>0.2</v>
      </c>
      <c r="I98" s="107" t="s">
        <v>1210</v>
      </c>
    </row>
    <row r="99" spans="1:9" ht="25.5" x14ac:dyDescent="0.2">
      <c r="A99" s="121">
        <v>46</v>
      </c>
      <c r="B99" s="126" t="s">
        <v>1211</v>
      </c>
      <c r="C99" s="183" t="s">
        <v>53</v>
      </c>
      <c r="D99" s="111"/>
      <c r="E99" s="127">
        <v>0.2</v>
      </c>
      <c r="F99" s="107"/>
      <c r="G99" s="107" t="s">
        <v>17</v>
      </c>
      <c r="H99" s="109">
        <v>0.2</v>
      </c>
      <c r="I99" s="107" t="s">
        <v>32</v>
      </c>
    </row>
    <row r="100" spans="1:9" x14ac:dyDescent="0.2">
      <c r="A100" s="121">
        <v>47</v>
      </c>
      <c r="B100" s="126" t="s">
        <v>1212</v>
      </c>
      <c r="C100" s="183" t="s">
        <v>48</v>
      </c>
      <c r="D100" s="111"/>
      <c r="E100" s="127">
        <v>0.14000000000000001</v>
      </c>
      <c r="F100" s="107"/>
      <c r="G100" s="107" t="s">
        <v>17</v>
      </c>
      <c r="H100" s="109">
        <v>0.14000000000000001</v>
      </c>
      <c r="I100" s="107" t="s">
        <v>32</v>
      </c>
    </row>
    <row r="101" spans="1:9" ht="25.5" x14ac:dyDescent="0.2">
      <c r="A101" s="121">
        <v>48</v>
      </c>
      <c r="B101" s="126" t="s">
        <v>1213</v>
      </c>
      <c r="C101" s="183" t="s">
        <v>49</v>
      </c>
      <c r="D101" s="111"/>
      <c r="E101" s="127">
        <v>0.6</v>
      </c>
      <c r="F101" s="107"/>
      <c r="G101" s="107" t="s">
        <v>17</v>
      </c>
      <c r="H101" s="109">
        <v>0.6</v>
      </c>
      <c r="I101" s="107" t="s">
        <v>1184</v>
      </c>
    </row>
    <row r="102" spans="1:9" ht="25.5" x14ac:dyDescent="0.2">
      <c r="A102" s="121">
        <v>49</v>
      </c>
      <c r="B102" s="126" t="s">
        <v>1214</v>
      </c>
      <c r="C102" s="183" t="s">
        <v>49</v>
      </c>
      <c r="D102" s="111"/>
      <c r="E102" s="127">
        <v>1.4</v>
      </c>
      <c r="F102" s="107"/>
      <c r="G102" s="107" t="s">
        <v>17</v>
      </c>
      <c r="H102" s="109">
        <v>1.4</v>
      </c>
      <c r="I102" s="107" t="s">
        <v>1203</v>
      </c>
    </row>
    <row r="103" spans="1:9" ht="25.5" x14ac:dyDescent="0.2">
      <c r="A103" s="121">
        <v>50</v>
      </c>
      <c r="B103" s="126" t="s">
        <v>1215</v>
      </c>
      <c r="C103" s="183" t="s">
        <v>52</v>
      </c>
      <c r="D103" s="111"/>
      <c r="E103" s="127">
        <v>0.5</v>
      </c>
      <c r="F103" s="107"/>
      <c r="G103" s="107" t="s">
        <v>17</v>
      </c>
      <c r="H103" s="109">
        <v>0.5</v>
      </c>
      <c r="I103" s="107" t="s">
        <v>32</v>
      </c>
    </row>
    <row r="104" spans="1:9" ht="25.5" x14ac:dyDescent="0.2">
      <c r="A104" s="121">
        <v>51</v>
      </c>
      <c r="B104" s="126" t="s">
        <v>1216</v>
      </c>
      <c r="C104" s="183" t="s">
        <v>52</v>
      </c>
      <c r="D104" s="111"/>
      <c r="E104" s="127">
        <v>0.54420000000000002</v>
      </c>
      <c r="F104" s="107"/>
      <c r="G104" s="107" t="s">
        <v>17</v>
      </c>
      <c r="H104" s="109">
        <v>0.54</v>
      </c>
      <c r="I104" s="107" t="s">
        <v>32</v>
      </c>
    </row>
    <row r="105" spans="1:9" ht="25.5" x14ac:dyDescent="0.2">
      <c r="A105" s="121">
        <v>52</v>
      </c>
      <c r="B105" s="126" t="s">
        <v>1217</v>
      </c>
      <c r="C105" s="183" t="s">
        <v>47</v>
      </c>
      <c r="D105" s="111"/>
      <c r="E105" s="127">
        <v>0.23</v>
      </c>
      <c r="F105" s="107"/>
      <c r="G105" s="107" t="s">
        <v>17</v>
      </c>
      <c r="H105" s="109">
        <v>0.23</v>
      </c>
      <c r="I105" s="107" t="s">
        <v>32</v>
      </c>
    </row>
    <row r="106" spans="1:9" x14ac:dyDescent="0.2">
      <c r="A106" s="121">
        <v>53</v>
      </c>
      <c r="B106" s="126" t="s">
        <v>1218</v>
      </c>
      <c r="C106" s="183" t="s">
        <v>47</v>
      </c>
      <c r="D106" s="111"/>
      <c r="E106" s="127">
        <v>0.1</v>
      </c>
      <c r="F106" s="107"/>
      <c r="G106" s="107" t="s">
        <v>17</v>
      </c>
      <c r="H106" s="109">
        <v>0.1</v>
      </c>
      <c r="I106" s="107" t="s">
        <v>32</v>
      </c>
    </row>
    <row r="107" spans="1:9" ht="38.25" x14ac:dyDescent="0.2">
      <c r="A107" s="121">
        <v>54</v>
      </c>
      <c r="B107" s="126" t="s">
        <v>1219</v>
      </c>
      <c r="C107" s="183" t="s">
        <v>47</v>
      </c>
      <c r="D107" s="111"/>
      <c r="E107" s="127">
        <v>0.5</v>
      </c>
      <c r="F107" s="107"/>
      <c r="G107" s="107" t="s">
        <v>17</v>
      </c>
      <c r="H107" s="109">
        <v>0.5</v>
      </c>
      <c r="I107" s="107" t="s">
        <v>1220</v>
      </c>
    </row>
    <row r="108" spans="1:9" ht="38.25" x14ac:dyDescent="0.2">
      <c r="A108" s="121">
        <v>55</v>
      </c>
      <c r="B108" s="126" t="s">
        <v>1221</v>
      </c>
      <c r="C108" s="183" t="s">
        <v>47</v>
      </c>
      <c r="D108" s="111"/>
      <c r="E108" s="127">
        <v>0.5</v>
      </c>
      <c r="F108" s="107"/>
      <c r="G108" s="107" t="s">
        <v>17</v>
      </c>
      <c r="H108" s="109">
        <v>0.5</v>
      </c>
      <c r="I108" s="107" t="s">
        <v>1220</v>
      </c>
    </row>
    <row r="109" spans="1:9" ht="25.5" x14ac:dyDescent="0.2">
      <c r="A109" s="121">
        <v>56</v>
      </c>
      <c r="B109" s="126" t="s">
        <v>1222</v>
      </c>
      <c r="C109" s="183" t="s">
        <v>50</v>
      </c>
      <c r="D109" s="111"/>
      <c r="E109" s="127">
        <v>0.08</v>
      </c>
      <c r="F109" s="107"/>
      <c r="G109" s="107" t="s">
        <v>17</v>
      </c>
      <c r="H109" s="109">
        <v>0.08</v>
      </c>
      <c r="I109" s="107" t="s">
        <v>32</v>
      </c>
    </row>
    <row r="110" spans="1:9" ht="25.5" x14ac:dyDescent="0.2">
      <c r="A110" s="121">
        <v>57</v>
      </c>
      <c r="B110" s="126" t="s">
        <v>1223</v>
      </c>
      <c r="C110" s="183" t="s">
        <v>50</v>
      </c>
      <c r="D110" s="111"/>
      <c r="E110" s="127">
        <v>0.1</v>
      </c>
      <c r="F110" s="107"/>
      <c r="G110" s="107" t="s">
        <v>17</v>
      </c>
      <c r="H110" s="109">
        <v>0.1</v>
      </c>
      <c r="I110" s="107" t="s">
        <v>32</v>
      </c>
    </row>
    <row r="111" spans="1:9" ht="25.5" x14ac:dyDescent="0.2">
      <c r="A111" s="121">
        <v>58</v>
      </c>
      <c r="B111" s="126" t="s">
        <v>1224</v>
      </c>
      <c r="C111" s="183" t="s">
        <v>50</v>
      </c>
      <c r="D111" s="111"/>
      <c r="E111" s="127">
        <v>0.1</v>
      </c>
      <c r="F111" s="107"/>
      <c r="G111" s="107" t="s">
        <v>17</v>
      </c>
      <c r="H111" s="109">
        <v>0.1</v>
      </c>
      <c r="I111" s="107" t="s">
        <v>32</v>
      </c>
    </row>
    <row r="112" spans="1:9" ht="25.5" x14ac:dyDescent="0.2">
      <c r="A112" s="121">
        <v>59</v>
      </c>
      <c r="B112" s="126" t="s">
        <v>1225</v>
      </c>
      <c r="C112" s="183" t="s">
        <v>50</v>
      </c>
      <c r="D112" s="111"/>
      <c r="E112" s="127">
        <v>0.12</v>
      </c>
      <c r="F112" s="107"/>
      <c r="G112" s="107" t="s">
        <v>17</v>
      </c>
      <c r="H112" s="109">
        <v>0.12</v>
      </c>
      <c r="I112" s="107" t="s">
        <v>32</v>
      </c>
    </row>
    <row r="113" spans="1:9" ht="25.5" x14ac:dyDescent="0.2">
      <c r="A113" s="121">
        <v>60</v>
      </c>
      <c r="B113" s="126" t="s">
        <v>1226</v>
      </c>
      <c r="C113" s="183" t="s">
        <v>50</v>
      </c>
      <c r="D113" s="111"/>
      <c r="E113" s="127">
        <v>0.16</v>
      </c>
      <c r="F113" s="107"/>
      <c r="G113" s="107" t="s">
        <v>17</v>
      </c>
      <c r="H113" s="109">
        <v>0.16</v>
      </c>
      <c r="I113" s="107" t="s">
        <v>32</v>
      </c>
    </row>
    <row r="114" spans="1:9" ht="25.5" x14ac:dyDescent="0.2">
      <c r="A114" s="121">
        <v>61</v>
      </c>
      <c r="B114" s="126" t="s">
        <v>1227</v>
      </c>
      <c r="C114" s="183" t="s">
        <v>50</v>
      </c>
      <c r="D114" s="111"/>
      <c r="E114" s="127">
        <v>0.56000000000000005</v>
      </c>
      <c r="F114" s="107"/>
      <c r="G114" s="107" t="s">
        <v>17</v>
      </c>
      <c r="H114" s="109">
        <v>0.56000000000000005</v>
      </c>
      <c r="I114" s="107" t="s">
        <v>32</v>
      </c>
    </row>
    <row r="115" spans="1:9" ht="25.5" x14ac:dyDescent="0.2">
      <c r="A115" s="121">
        <v>62</v>
      </c>
      <c r="B115" s="126" t="s">
        <v>1228</v>
      </c>
      <c r="C115" s="183" t="s">
        <v>50</v>
      </c>
      <c r="D115" s="111"/>
      <c r="E115" s="127">
        <v>0.08</v>
      </c>
      <c r="F115" s="107"/>
      <c r="G115" s="107" t="s">
        <v>17</v>
      </c>
      <c r="H115" s="109">
        <v>0.08</v>
      </c>
      <c r="I115" s="107" t="s">
        <v>32</v>
      </c>
    </row>
    <row r="116" spans="1:9" x14ac:dyDescent="0.2">
      <c r="A116" s="121">
        <v>63</v>
      </c>
      <c r="B116" s="126" t="s">
        <v>1229</v>
      </c>
      <c r="C116" s="183" t="s">
        <v>50</v>
      </c>
      <c r="D116" s="111"/>
      <c r="E116" s="127">
        <v>0.06</v>
      </c>
      <c r="F116" s="107"/>
      <c r="G116" s="107" t="s">
        <v>17</v>
      </c>
      <c r="H116" s="109">
        <v>0.06</v>
      </c>
      <c r="I116" s="107" t="s">
        <v>32</v>
      </c>
    </row>
    <row r="117" spans="1:9" ht="38.25" x14ac:dyDescent="0.2">
      <c r="A117" s="121">
        <v>64</v>
      </c>
      <c r="B117" s="126" t="s">
        <v>1230</v>
      </c>
      <c r="C117" s="183" t="s">
        <v>59</v>
      </c>
      <c r="D117" s="111"/>
      <c r="E117" s="127">
        <v>0.1</v>
      </c>
      <c r="F117" s="107"/>
      <c r="G117" s="107" t="s">
        <v>17</v>
      </c>
      <c r="H117" s="109">
        <v>0.1</v>
      </c>
      <c r="I117" s="107" t="s">
        <v>1231</v>
      </c>
    </row>
    <row r="118" spans="1:9" ht="25.5" x14ac:dyDescent="0.2">
      <c r="A118" s="121">
        <v>65</v>
      </c>
      <c r="B118" s="126" t="s">
        <v>1232</v>
      </c>
      <c r="C118" s="183" t="s">
        <v>59</v>
      </c>
      <c r="D118" s="111"/>
      <c r="E118" s="127">
        <v>0.1</v>
      </c>
      <c r="F118" s="107"/>
      <c r="G118" s="107" t="s">
        <v>17</v>
      </c>
      <c r="H118" s="109">
        <v>0.1</v>
      </c>
      <c r="I118" s="107" t="s">
        <v>32</v>
      </c>
    </row>
    <row r="119" spans="1:9" x14ac:dyDescent="0.2">
      <c r="A119" s="121">
        <v>66</v>
      </c>
      <c r="B119" s="126" t="s">
        <v>1233</v>
      </c>
      <c r="C119" s="183" t="s">
        <v>59</v>
      </c>
      <c r="D119" s="111"/>
      <c r="E119" s="127">
        <v>0.15</v>
      </c>
      <c r="F119" s="107"/>
      <c r="G119" s="107" t="s">
        <v>17</v>
      </c>
      <c r="H119" s="109">
        <v>0.15</v>
      </c>
      <c r="I119" s="107" t="s">
        <v>32</v>
      </c>
    </row>
    <row r="120" spans="1:9" ht="25.5" x14ac:dyDescent="0.2">
      <c r="A120" s="121">
        <v>67</v>
      </c>
      <c r="B120" s="126" t="s">
        <v>1234</v>
      </c>
      <c r="C120" s="183" t="s">
        <v>59</v>
      </c>
      <c r="D120" s="111"/>
      <c r="E120" s="127">
        <v>0.1</v>
      </c>
      <c r="F120" s="107"/>
      <c r="G120" s="107" t="s">
        <v>17</v>
      </c>
      <c r="H120" s="109">
        <v>0.1</v>
      </c>
      <c r="I120" s="107" t="s">
        <v>32</v>
      </c>
    </row>
    <row r="121" spans="1:9" ht="25.5" x14ac:dyDescent="0.2">
      <c r="A121" s="121">
        <v>68</v>
      </c>
      <c r="B121" s="126" t="s">
        <v>1235</v>
      </c>
      <c r="C121" s="183" t="s">
        <v>59</v>
      </c>
      <c r="D121" s="111"/>
      <c r="E121" s="127">
        <v>0.1</v>
      </c>
      <c r="F121" s="107"/>
      <c r="G121" s="107" t="s">
        <v>17</v>
      </c>
      <c r="H121" s="109">
        <v>0.1</v>
      </c>
      <c r="I121" s="107" t="s">
        <v>32</v>
      </c>
    </row>
    <row r="122" spans="1:9" ht="25.5" x14ac:dyDescent="0.2">
      <c r="A122" s="121">
        <v>69</v>
      </c>
      <c r="B122" s="126" t="s">
        <v>1236</v>
      </c>
      <c r="C122" s="183" t="s">
        <v>59</v>
      </c>
      <c r="D122" s="111"/>
      <c r="E122" s="127">
        <v>0.14000000000000001</v>
      </c>
      <c r="F122" s="107"/>
      <c r="G122" s="107" t="s">
        <v>17</v>
      </c>
      <c r="H122" s="109">
        <v>0.14000000000000001</v>
      </c>
      <c r="I122" s="107" t="s">
        <v>32</v>
      </c>
    </row>
    <row r="123" spans="1:9" x14ac:dyDescent="0.2">
      <c r="A123" s="121">
        <v>70</v>
      </c>
      <c r="B123" s="126" t="s">
        <v>1237</v>
      </c>
      <c r="C123" s="183" t="s">
        <v>59</v>
      </c>
      <c r="D123" s="111"/>
      <c r="E123" s="127">
        <v>0.04</v>
      </c>
      <c r="F123" s="107"/>
      <c r="G123" s="107" t="s">
        <v>17</v>
      </c>
      <c r="H123" s="109">
        <v>0.04</v>
      </c>
      <c r="I123" s="107" t="s">
        <v>32</v>
      </c>
    </row>
    <row r="124" spans="1:9" x14ac:dyDescent="0.2">
      <c r="A124" s="121">
        <v>71</v>
      </c>
      <c r="B124" s="126" t="s">
        <v>1238</v>
      </c>
      <c r="C124" s="183" t="s">
        <v>59</v>
      </c>
      <c r="D124" s="111"/>
      <c r="E124" s="127">
        <v>0.16</v>
      </c>
      <c r="F124" s="107"/>
      <c r="G124" s="107" t="s">
        <v>17</v>
      </c>
      <c r="H124" s="109">
        <v>0.16</v>
      </c>
      <c r="I124" s="107" t="s">
        <v>32</v>
      </c>
    </row>
    <row r="125" spans="1:9" ht="25.5" x14ac:dyDescent="0.2">
      <c r="A125" s="121">
        <v>72</v>
      </c>
      <c r="B125" s="126" t="s">
        <v>1239</v>
      </c>
      <c r="C125" s="183" t="s">
        <v>59</v>
      </c>
      <c r="D125" s="111"/>
      <c r="E125" s="127">
        <v>0.16</v>
      </c>
      <c r="F125" s="107"/>
      <c r="G125" s="107" t="s">
        <v>17</v>
      </c>
      <c r="H125" s="109">
        <v>0.16</v>
      </c>
      <c r="I125" s="107" t="s">
        <v>32</v>
      </c>
    </row>
    <row r="126" spans="1:9" ht="25.5" x14ac:dyDescent="0.2">
      <c r="A126" s="121">
        <v>73</v>
      </c>
      <c r="B126" s="126" t="s">
        <v>1240</v>
      </c>
      <c r="C126" s="183" t="s">
        <v>59</v>
      </c>
      <c r="D126" s="111"/>
      <c r="E126" s="127">
        <v>0.17</v>
      </c>
      <c r="F126" s="107"/>
      <c r="G126" s="107" t="s">
        <v>17</v>
      </c>
      <c r="H126" s="109">
        <v>0.17</v>
      </c>
      <c r="I126" s="107" t="s">
        <v>32</v>
      </c>
    </row>
    <row r="127" spans="1:9" x14ac:dyDescent="0.2">
      <c r="A127" s="121">
        <v>74</v>
      </c>
      <c r="B127" s="126" t="s">
        <v>1241</v>
      </c>
      <c r="C127" s="183" t="s">
        <v>59</v>
      </c>
      <c r="D127" s="111"/>
      <c r="E127" s="127">
        <v>0.18</v>
      </c>
      <c r="F127" s="107"/>
      <c r="G127" s="107" t="s">
        <v>17</v>
      </c>
      <c r="H127" s="109">
        <v>0.18</v>
      </c>
      <c r="I127" s="107" t="s">
        <v>32</v>
      </c>
    </row>
    <row r="128" spans="1:9" x14ac:dyDescent="0.2">
      <c r="A128" s="121">
        <v>75</v>
      </c>
      <c r="B128" s="126" t="s">
        <v>1242</v>
      </c>
      <c r="C128" s="183" t="s">
        <v>59</v>
      </c>
      <c r="D128" s="111"/>
      <c r="E128" s="127">
        <v>0.18</v>
      </c>
      <c r="F128" s="107"/>
      <c r="G128" s="107" t="s">
        <v>17</v>
      </c>
      <c r="H128" s="109">
        <v>0.18</v>
      </c>
      <c r="I128" s="107" t="s">
        <v>32</v>
      </c>
    </row>
    <row r="129" spans="1:9" ht="25.5" x14ac:dyDescent="0.2">
      <c r="A129" s="121">
        <v>76</v>
      </c>
      <c r="B129" s="126" t="s">
        <v>1243</v>
      </c>
      <c r="C129" s="183" t="s">
        <v>59</v>
      </c>
      <c r="D129" s="111"/>
      <c r="E129" s="127">
        <v>0.2</v>
      </c>
      <c r="F129" s="107"/>
      <c r="G129" s="107" t="s">
        <v>17</v>
      </c>
      <c r="H129" s="109">
        <v>0.2</v>
      </c>
      <c r="I129" s="107" t="s">
        <v>32</v>
      </c>
    </row>
    <row r="130" spans="1:9" ht="25.5" x14ac:dyDescent="0.2">
      <c r="A130" s="121">
        <v>77</v>
      </c>
      <c r="B130" s="126" t="s">
        <v>1244</v>
      </c>
      <c r="C130" s="183" t="s">
        <v>59</v>
      </c>
      <c r="D130" s="111"/>
      <c r="E130" s="127">
        <v>0.18</v>
      </c>
      <c r="F130" s="107"/>
      <c r="G130" s="107" t="s">
        <v>17</v>
      </c>
      <c r="H130" s="109">
        <v>0.18</v>
      </c>
      <c r="I130" s="107" t="s">
        <v>32</v>
      </c>
    </row>
    <row r="131" spans="1:9" ht="25.5" x14ac:dyDescent="0.2">
      <c r="A131" s="121">
        <v>78</v>
      </c>
      <c r="B131" s="126" t="s">
        <v>1245</v>
      </c>
      <c r="C131" s="183" t="s">
        <v>59</v>
      </c>
      <c r="D131" s="111"/>
      <c r="E131" s="127">
        <v>0.04</v>
      </c>
      <c r="F131" s="107"/>
      <c r="G131" s="107" t="s">
        <v>17</v>
      </c>
      <c r="H131" s="109">
        <v>0.04</v>
      </c>
      <c r="I131" s="107" t="s">
        <v>32</v>
      </c>
    </row>
    <row r="132" spans="1:9" ht="25.5" x14ac:dyDescent="0.2">
      <c r="A132" s="121">
        <v>79</v>
      </c>
      <c r="B132" s="126" t="s">
        <v>1246</v>
      </c>
      <c r="C132" s="183" t="s">
        <v>59</v>
      </c>
      <c r="D132" s="111"/>
      <c r="E132" s="127">
        <v>0.16</v>
      </c>
      <c r="F132" s="107"/>
      <c r="G132" s="107" t="s">
        <v>17</v>
      </c>
      <c r="H132" s="109">
        <v>0.16</v>
      </c>
      <c r="I132" s="107" t="s">
        <v>1247</v>
      </c>
    </row>
    <row r="133" spans="1:9" ht="38.25" x14ac:dyDescent="0.2">
      <c r="A133" s="121">
        <v>80</v>
      </c>
      <c r="B133" s="126" t="s">
        <v>1248</v>
      </c>
      <c r="C133" s="183" t="s">
        <v>59</v>
      </c>
      <c r="D133" s="111"/>
      <c r="E133" s="127">
        <v>0.2</v>
      </c>
      <c r="F133" s="107"/>
      <c r="G133" s="107" t="s">
        <v>17</v>
      </c>
      <c r="H133" s="109">
        <v>0.2</v>
      </c>
      <c r="I133" s="107" t="s">
        <v>32</v>
      </c>
    </row>
    <row r="134" spans="1:9" ht="25.5" x14ac:dyDescent="0.2">
      <c r="A134" s="121">
        <v>81</v>
      </c>
      <c r="B134" s="126" t="s">
        <v>1249</v>
      </c>
      <c r="C134" s="107" t="s">
        <v>59</v>
      </c>
      <c r="D134" s="111"/>
      <c r="E134" s="127">
        <v>0.2</v>
      </c>
      <c r="F134" s="107"/>
      <c r="G134" s="107" t="s">
        <v>17</v>
      </c>
      <c r="H134" s="109">
        <v>0.2</v>
      </c>
      <c r="I134" s="107" t="s">
        <v>32</v>
      </c>
    </row>
    <row r="135" spans="1:9" ht="25.5" x14ac:dyDescent="0.2">
      <c r="A135" s="121">
        <v>82</v>
      </c>
      <c r="B135" s="126" t="s">
        <v>1250</v>
      </c>
      <c r="C135" s="183" t="s">
        <v>59</v>
      </c>
      <c r="D135" s="111"/>
      <c r="E135" s="127">
        <v>0.2</v>
      </c>
      <c r="F135" s="107"/>
      <c r="G135" s="107" t="s">
        <v>17</v>
      </c>
      <c r="H135" s="109">
        <v>0.2</v>
      </c>
      <c r="I135" s="107" t="s">
        <v>32</v>
      </c>
    </row>
    <row r="136" spans="1:9" ht="25.5" x14ac:dyDescent="0.2">
      <c r="A136" s="121">
        <v>83</v>
      </c>
      <c r="B136" s="126" t="s">
        <v>1251</v>
      </c>
      <c r="C136" s="183" t="s">
        <v>59</v>
      </c>
      <c r="D136" s="111"/>
      <c r="E136" s="127">
        <v>0.4</v>
      </c>
      <c r="F136" s="107"/>
      <c r="G136" s="107" t="s">
        <v>17</v>
      </c>
      <c r="H136" s="109">
        <v>0.4</v>
      </c>
      <c r="I136" s="107" t="s">
        <v>32</v>
      </c>
    </row>
    <row r="137" spans="1:9" ht="25.5" x14ac:dyDescent="0.2">
      <c r="A137" s="121">
        <v>84</v>
      </c>
      <c r="B137" s="126" t="s">
        <v>1252</v>
      </c>
      <c r="C137" s="183" t="s">
        <v>59</v>
      </c>
      <c r="D137" s="111"/>
      <c r="E137" s="127">
        <v>0.5</v>
      </c>
      <c r="F137" s="107"/>
      <c r="G137" s="107" t="s">
        <v>17</v>
      </c>
      <c r="H137" s="109">
        <v>0.5</v>
      </c>
      <c r="I137" s="107" t="s">
        <v>32</v>
      </c>
    </row>
    <row r="138" spans="1:9" ht="25.5" x14ac:dyDescent="0.2">
      <c r="A138" s="121">
        <v>85</v>
      </c>
      <c r="B138" s="126" t="s">
        <v>1253</v>
      </c>
      <c r="C138" s="183" t="s">
        <v>59</v>
      </c>
      <c r="D138" s="111"/>
      <c r="E138" s="127">
        <v>0.2</v>
      </c>
      <c r="F138" s="107"/>
      <c r="G138" s="107" t="s">
        <v>17</v>
      </c>
      <c r="H138" s="109">
        <v>0.2</v>
      </c>
      <c r="I138" s="107" t="s">
        <v>32</v>
      </c>
    </row>
    <row r="139" spans="1:9" x14ac:dyDescent="0.2">
      <c r="A139" s="121">
        <v>86</v>
      </c>
      <c r="B139" s="126" t="s">
        <v>1254</v>
      </c>
      <c r="C139" s="107" t="s">
        <v>62</v>
      </c>
      <c r="D139" s="111"/>
      <c r="E139" s="127">
        <v>0.12</v>
      </c>
      <c r="F139" s="107"/>
      <c r="G139" s="107" t="s">
        <v>17</v>
      </c>
      <c r="H139" s="109">
        <v>0.12</v>
      </c>
      <c r="I139" s="107" t="s">
        <v>32</v>
      </c>
    </row>
    <row r="140" spans="1:9" x14ac:dyDescent="0.2">
      <c r="A140" s="121">
        <v>87</v>
      </c>
      <c r="B140" s="126" t="s">
        <v>1255</v>
      </c>
      <c r="C140" s="107" t="s">
        <v>62</v>
      </c>
      <c r="D140" s="111"/>
      <c r="E140" s="127">
        <v>0.4</v>
      </c>
      <c r="F140" s="107"/>
      <c r="G140" s="107" t="s">
        <v>17</v>
      </c>
      <c r="H140" s="109">
        <v>0.4</v>
      </c>
      <c r="I140" s="107" t="s">
        <v>32</v>
      </c>
    </row>
    <row r="141" spans="1:9" x14ac:dyDescent="0.2">
      <c r="A141" s="121">
        <v>88</v>
      </c>
      <c r="B141" s="126" t="s">
        <v>1256</v>
      </c>
      <c r="C141" s="107" t="s">
        <v>62</v>
      </c>
      <c r="D141" s="111"/>
      <c r="E141" s="127">
        <v>5.15</v>
      </c>
      <c r="F141" s="107"/>
      <c r="G141" s="107" t="s">
        <v>17</v>
      </c>
      <c r="H141" s="109">
        <v>5.15</v>
      </c>
      <c r="I141" s="107" t="s">
        <v>32</v>
      </c>
    </row>
    <row r="142" spans="1:9" x14ac:dyDescent="0.2">
      <c r="A142" s="121">
        <v>89</v>
      </c>
      <c r="B142" s="126" t="s">
        <v>1257</v>
      </c>
      <c r="C142" s="107" t="s">
        <v>62</v>
      </c>
      <c r="D142" s="111"/>
      <c r="E142" s="127">
        <v>0.35</v>
      </c>
      <c r="F142" s="107"/>
      <c r="G142" s="107" t="s">
        <v>17</v>
      </c>
      <c r="H142" s="109">
        <v>0.35</v>
      </c>
      <c r="I142" s="195" t="s">
        <v>1203</v>
      </c>
    </row>
    <row r="143" spans="1:9" x14ac:dyDescent="0.2">
      <c r="A143" s="121">
        <v>90</v>
      </c>
      <c r="B143" s="126" t="s">
        <v>1258</v>
      </c>
      <c r="C143" s="107" t="s">
        <v>62</v>
      </c>
      <c r="D143" s="111"/>
      <c r="E143" s="127">
        <v>0.72</v>
      </c>
      <c r="F143" s="107"/>
      <c r="G143" s="107" t="s">
        <v>17</v>
      </c>
      <c r="H143" s="109">
        <v>0.72</v>
      </c>
      <c r="I143" s="107" t="s">
        <v>1203</v>
      </c>
    </row>
    <row r="144" spans="1:9" x14ac:dyDescent="0.2">
      <c r="A144" s="121">
        <v>91</v>
      </c>
      <c r="B144" s="126" t="s">
        <v>1259</v>
      </c>
      <c r="C144" s="107" t="s">
        <v>62</v>
      </c>
      <c r="D144" s="111"/>
      <c r="E144" s="127">
        <v>1</v>
      </c>
      <c r="F144" s="107"/>
      <c r="G144" s="107" t="s">
        <v>17</v>
      </c>
      <c r="H144" s="109">
        <v>1</v>
      </c>
      <c r="I144" s="107" t="s">
        <v>32</v>
      </c>
    </row>
    <row r="145" spans="1:9" x14ac:dyDescent="0.2">
      <c r="A145" s="121">
        <v>92</v>
      </c>
      <c r="B145" s="126" t="s">
        <v>1260</v>
      </c>
      <c r="C145" s="107" t="s">
        <v>62</v>
      </c>
      <c r="D145" s="111"/>
      <c r="E145" s="127">
        <v>0.1</v>
      </c>
      <c r="F145" s="107"/>
      <c r="G145" s="107" t="s">
        <v>17</v>
      </c>
      <c r="H145" s="109">
        <v>0.1</v>
      </c>
      <c r="I145" s="107" t="s">
        <v>32</v>
      </c>
    </row>
    <row r="146" spans="1:9" ht="25.5" x14ac:dyDescent="0.2">
      <c r="A146" s="121">
        <v>93</v>
      </c>
      <c r="B146" s="126" t="s">
        <v>1215</v>
      </c>
      <c r="C146" s="107" t="s">
        <v>62</v>
      </c>
      <c r="D146" s="111"/>
      <c r="E146" s="127">
        <v>0.5</v>
      </c>
      <c r="F146" s="107"/>
      <c r="G146" s="107" t="s">
        <v>17</v>
      </c>
      <c r="H146" s="109">
        <v>0.5</v>
      </c>
      <c r="I146" s="107" t="s">
        <v>1119</v>
      </c>
    </row>
    <row r="147" spans="1:9" ht="25.5" x14ac:dyDescent="0.2">
      <c r="A147" s="121">
        <v>94</v>
      </c>
      <c r="B147" s="126" t="s">
        <v>1261</v>
      </c>
      <c r="C147" s="107" t="s">
        <v>70</v>
      </c>
      <c r="D147" s="111"/>
      <c r="E147" s="127">
        <v>0.27</v>
      </c>
      <c r="F147" s="107"/>
      <c r="G147" s="107" t="s">
        <v>17</v>
      </c>
      <c r="H147" s="109">
        <v>0.27</v>
      </c>
      <c r="I147" s="107" t="s">
        <v>32</v>
      </c>
    </row>
    <row r="148" spans="1:9" ht="25.5" x14ac:dyDescent="0.2">
      <c r="A148" s="121">
        <v>95</v>
      </c>
      <c r="B148" s="126" t="s">
        <v>1262</v>
      </c>
      <c r="C148" s="107" t="s">
        <v>70</v>
      </c>
      <c r="D148" s="111"/>
      <c r="E148" s="127">
        <v>2.4500000000000002</v>
      </c>
      <c r="F148" s="107"/>
      <c r="G148" s="107" t="s">
        <v>17</v>
      </c>
      <c r="H148" s="109">
        <v>2.4500000000000002</v>
      </c>
      <c r="I148" s="107" t="s">
        <v>1119</v>
      </c>
    </row>
    <row r="149" spans="1:9" x14ac:dyDescent="0.2">
      <c r="A149" s="170" t="s">
        <v>442</v>
      </c>
      <c r="B149" s="171" t="s">
        <v>443</v>
      </c>
      <c r="C149" s="51"/>
      <c r="D149" s="101"/>
      <c r="E149" s="101"/>
      <c r="F149" s="51"/>
      <c r="G149" s="51"/>
      <c r="H149" s="101">
        <v>0</v>
      </c>
      <c r="I149" s="51"/>
    </row>
    <row r="150" spans="1:9" ht="38.25" x14ac:dyDescent="0.2">
      <c r="A150" s="121">
        <v>1</v>
      </c>
      <c r="B150" s="126" t="s">
        <v>1263</v>
      </c>
      <c r="C150" s="161" t="s">
        <v>49</v>
      </c>
      <c r="D150" s="160"/>
      <c r="E150" s="124">
        <v>0.01</v>
      </c>
      <c r="F150" s="121"/>
      <c r="G150" s="106" t="s">
        <v>18</v>
      </c>
      <c r="H150" s="124">
        <v>0.01</v>
      </c>
      <c r="I150" s="105" t="s">
        <v>32</v>
      </c>
    </row>
    <row r="151" spans="1:9" x14ac:dyDescent="0.2">
      <c r="A151" s="181">
        <v>2</v>
      </c>
      <c r="B151" s="126" t="s">
        <v>1266</v>
      </c>
      <c r="C151" s="107" t="s">
        <v>52</v>
      </c>
      <c r="D151" s="111"/>
      <c r="E151" s="127">
        <v>0.02</v>
      </c>
      <c r="F151" s="107"/>
      <c r="G151" s="107" t="s">
        <v>18</v>
      </c>
      <c r="H151" s="109">
        <v>0.02</v>
      </c>
      <c r="I151" s="112" t="s">
        <v>32</v>
      </c>
    </row>
    <row r="152" spans="1:9" ht="25.5" x14ac:dyDescent="0.2">
      <c r="A152" s="181">
        <v>3</v>
      </c>
      <c r="B152" s="126" t="s">
        <v>1267</v>
      </c>
      <c r="C152" s="107" t="s">
        <v>70</v>
      </c>
      <c r="D152" s="111"/>
      <c r="E152" s="127">
        <v>7.12</v>
      </c>
      <c r="F152" s="107"/>
      <c r="G152" s="107" t="s">
        <v>18</v>
      </c>
      <c r="H152" s="109">
        <v>7.12</v>
      </c>
      <c r="I152" s="112" t="s">
        <v>32</v>
      </c>
    </row>
    <row r="153" spans="1:9" x14ac:dyDescent="0.2">
      <c r="A153" s="181">
        <v>4</v>
      </c>
      <c r="B153" s="126" t="s">
        <v>1268</v>
      </c>
      <c r="C153" s="107"/>
      <c r="D153" s="111"/>
      <c r="E153" s="127"/>
      <c r="F153" s="107"/>
      <c r="G153" s="107"/>
      <c r="H153" s="109">
        <v>0</v>
      </c>
      <c r="I153" s="112"/>
    </row>
    <row r="154" spans="1:9" x14ac:dyDescent="0.2">
      <c r="A154" s="184" t="s">
        <v>206</v>
      </c>
      <c r="B154" s="81" t="s">
        <v>1269</v>
      </c>
      <c r="C154" s="67" t="s">
        <v>50</v>
      </c>
      <c r="D154" s="82"/>
      <c r="E154" s="158">
        <v>39.83</v>
      </c>
      <c r="F154" s="67"/>
      <c r="G154" s="67" t="s">
        <v>18</v>
      </c>
      <c r="H154" s="62">
        <v>39.83</v>
      </c>
      <c r="I154" s="116" t="s">
        <v>32</v>
      </c>
    </row>
    <row r="155" spans="1:9" x14ac:dyDescent="0.2">
      <c r="A155" s="184" t="s">
        <v>206</v>
      </c>
      <c r="B155" s="81" t="s">
        <v>1269</v>
      </c>
      <c r="C155" s="67" t="s">
        <v>62</v>
      </c>
      <c r="D155" s="82"/>
      <c r="E155" s="158">
        <v>1.73</v>
      </c>
      <c r="F155" s="67"/>
      <c r="G155" s="67" t="s">
        <v>18</v>
      </c>
      <c r="H155" s="62">
        <v>1.73</v>
      </c>
      <c r="I155" s="116" t="s">
        <v>32</v>
      </c>
    </row>
    <row r="156" spans="1:9" x14ac:dyDescent="0.2">
      <c r="A156" s="184" t="s">
        <v>206</v>
      </c>
      <c r="B156" s="81" t="s">
        <v>1269</v>
      </c>
      <c r="C156" s="67" t="s">
        <v>70</v>
      </c>
      <c r="D156" s="82"/>
      <c r="E156" s="158">
        <v>28.82</v>
      </c>
      <c r="F156" s="67"/>
      <c r="G156" s="67" t="s">
        <v>18</v>
      </c>
      <c r="H156" s="62">
        <v>28.82</v>
      </c>
      <c r="I156" s="116" t="s">
        <v>32</v>
      </c>
    </row>
    <row r="157" spans="1:9" x14ac:dyDescent="0.2">
      <c r="A157" s="181">
        <v>5</v>
      </c>
      <c r="B157" s="126" t="s">
        <v>1270</v>
      </c>
      <c r="C157" s="107" t="s">
        <v>49</v>
      </c>
      <c r="D157" s="111"/>
      <c r="E157" s="127"/>
      <c r="F157" s="107"/>
      <c r="G157" s="107" t="s">
        <v>18</v>
      </c>
      <c r="H157" s="109">
        <v>0</v>
      </c>
      <c r="I157" s="107"/>
    </row>
    <row r="158" spans="1:9" ht="38.25" x14ac:dyDescent="0.2">
      <c r="A158" s="184" t="s">
        <v>206</v>
      </c>
      <c r="B158" s="81" t="s">
        <v>1271</v>
      </c>
      <c r="C158" s="67" t="s">
        <v>49</v>
      </c>
      <c r="D158" s="82"/>
      <c r="E158" s="158">
        <v>0.01</v>
      </c>
      <c r="F158" s="67"/>
      <c r="G158" s="67" t="s">
        <v>18</v>
      </c>
      <c r="H158" s="62">
        <v>0.01</v>
      </c>
      <c r="I158" s="105" t="s">
        <v>32</v>
      </c>
    </row>
    <row r="159" spans="1:9" ht="38.25" x14ac:dyDescent="0.2">
      <c r="A159" s="184" t="s">
        <v>206</v>
      </c>
      <c r="B159" s="81" t="s">
        <v>1263</v>
      </c>
      <c r="C159" s="67" t="s">
        <v>49</v>
      </c>
      <c r="D159" s="82"/>
      <c r="E159" s="158">
        <v>0.01</v>
      </c>
      <c r="F159" s="67"/>
      <c r="G159" s="67" t="s">
        <v>18</v>
      </c>
      <c r="H159" s="62">
        <v>0.01</v>
      </c>
      <c r="I159" s="105" t="s">
        <v>32</v>
      </c>
    </row>
    <row r="160" spans="1:9" ht="25.5" x14ac:dyDescent="0.2">
      <c r="A160" s="181">
        <v>6</v>
      </c>
      <c r="B160" s="126" t="s">
        <v>1272</v>
      </c>
      <c r="C160" s="107" t="s">
        <v>47</v>
      </c>
      <c r="D160" s="111"/>
      <c r="E160" s="127">
        <v>7.4</v>
      </c>
      <c r="F160" s="107"/>
      <c r="G160" s="107" t="s">
        <v>18</v>
      </c>
      <c r="H160" s="109">
        <v>7.4</v>
      </c>
      <c r="I160" s="107" t="s">
        <v>1273</v>
      </c>
    </row>
    <row r="161" spans="1:9" x14ac:dyDescent="0.2">
      <c r="A161" s="181">
        <v>7</v>
      </c>
      <c r="B161" s="126" t="s">
        <v>1274</v>
      </c>
      <c r="C161" s="107" t="s">
        <v>70</v>
      </c>
      <c r="D161" s="111"/>
      <c r="E161" s="127">
        <v>0.5</v>
      </c>
      <c r="F161" s="107"/>
      <c r="G161" s="107" t="s">
        <v>18</v>
      </c>
      <c r="H161" s="109">
        <v>0.5</v>
      </c>
      <c r="I161" s="107" t="s">
        <v>1119</v>
      </c>
    </row>
    <row r="162" spans="1:9" x14ac:dyDescent="0.2">
      <c r="A162" s="170" t="s">
        <v>473</v>
      </c>
      <c r="B162" s="171" t="s">
        <v>474</v>
      </c>
      <c r="C162" s="51"/>
      <c r="D162" s="101"/>
      <c r="E162" s="101"/>
      <c r="F162" s="51"/>
      <c r="G162" s="51"/>
      <c r="H162" s="101">
        <v>0</v>
      </c>
      <c r="I162" s="51"/>
    </row>
    <row r="163" spans="1:9" ht="38.25" x14ac:dyDescent="0.2">
      <c r="A163" s="181">
        <v>1</v>
      </c>
      <c r="B163" s="126" t="s">
        <v>1275</v>
      </c>
      <c r="C163" s="107" t="s">
        <v>53</v>
      </c>
      <c r="D163" s="111"/>
      <c r="E163" s="127">
        <v>0.23</v>
      </c>
      <c r="F163" s="107"/>
      <c r="G163" s="107" t="s">
        <v>13</v>
      </c>
      <c r="H163" s="109">
        <v>0.23</v>
      </c>
      <c r="I163" s="107" t="s">
        <v>1276</v>
      </c>
    </row>
    <row r="164" spans="1:9" ht="25.5" x14ac:dyDescent="0.2">
      <c r="A164" s="181">
        <v>2</v>
      </c>
      <c r="B164" s="126" t="s">
        <v>1277</v>
      </c>
      <c r="C164" s="107" t="s">
        <v>52</v>
      </c>
      <c r="D164" s="111"/>
      <c r="E164" s="127">
        <v>1.26</v>
      </c>
      <c r="F164" s="107"/>
      <c r="G164" s="107" t="s">
        <v>13</v>
      </c>
      <c r="H164" s="109">
        <v>1.26</v>
      </c>
      <c r="I164" s="107" t="s">
        <v>32</v>
      </c>
    </row>
    <row r="165" spans="1:9" x14ac:dyDescent="0.2">
      <c r="A165" s="181">
        <v>3</v>
      </c>
      <c r="B165" s="126" t="s">
        <v>1278</v>
      </c>
      <c r="C165" s="107" t="s">
        <v>50</v>
      </c>
      <c r="D165" s="111"/>
      <c r="E165" s="127">
        <v>0.46</v>
      </c>
      <c r="F165" s="107"/>
      <c r="G165" s="107" t="s">
        <v>13</v>
      </c>
      <c r="H165" s="109">
        <v>0.46</v>
      </c>
      <c r="I165" s="107" t="s">
        <v>32</v>
      </c>
    </row>
    <row r="166" spans="1:9" x14ac:dyDescent="0.2">
      <c r="A166" s="181">
        <v>4</v>
      </c>
      <c r="B166" s="126" t="s">
        <v>1279</v>
      </c>
      <c r="C166" s="107" t="s">
        <v>59</v>
      </c>
      <c r="D166" s="111"/>
      <c r="E166" s="127">
        <v>0.3</v>
      </c>
      <c r="F166" s="107"/>
      <c r="G166" s="107" t="s">
        <v>13</v>
      </c>
      <c r="H166" s="109">
        <v>0.3</v>
      </c>
      <c r="I166" s="107" t="s">
        <v>1119</v>
      </c>
    </row>
    <row r="167" spans="1:9" x14ac:dyDescent="0.2">
      <c r="A167" s="170" t="s">
        <v>478</v>
      </c>
      <c r="B167" s="171" t="s">
        <v>479</v>
      </c>
      <c r="C167" s="51"/>
      <c r="D167" s="101"/>
      <c r="E167" s="101"/>
      <c r="F167" s="51"/>
      <c r="G167" s="51"/>
      <c r="H167" s="101">
        <v>0</v>
      </c>
      <c r="I167" s="51"/>
    </row>
    <row r="168" spans="1:9" x14ac:dyDescent="0.2">
      <c r="A168" s="181">
        <v>1</v>
      </c>
      <c r="B168" s="126" t="s">
        <v>483</v>
      </c>
      <c r="C168" s="107" t="s">
        <v>59</v>
      </c>
      <c r="D168" s="111"/>
      <c r="E168" s="127">
        <v>0.26</v>
      </c>
      <c r="F168" s="107"/>
      <c r="G168" s="107" t="s">
        <v>14</v>
      </c>
      <c r="H168" s="109">
        <v>0.26</v>
      </c>
      <c r="I168" s="107" t="s">
        <v>1119</v>
      </c>
    </row>
    <row r="169" spans="1:9" x14ac:dyDescent="0.2">
      <c r="A169" s="170" t="s">
        <v>486</v>
      </c>
      <c r="B169" s="171" t="s">
        <v>487</v>
      </c>
      <c r="C169" s="51"/>
      <c r="D169" s="101"/>
      <c r="E169" s="101"/>
      <c r="F169" s="51"/>
      <c r="G169" s="51"/>
      <c r="H169" s="101">
        <v>0</v>
      </c>
      <c r="I169" s="51"/>
    </row>
    <row r="170" spans="1:9" ht="25.5" x14ac:dyDescent="0.2">
      <c r="A170" s="181">
        <v>1</v>
      </c>
      <c r="B170" s="126" t="s">
        <v>1280</v>
      </c>
      <c r="C170" s="183" t="s">
        <v>59</v>
      </c>
      <c r="D170" s="111"/>
      <c r="E170" s="127">
        <v>0.4</v>
      </c>
      <c r="F170" s="107"/>
      <c r="G170" s="107" t="s">
        <v>15</v>
      </c>
      <c r="H170" s="109">
        <v>0.4</v>
      </c>
      <c r="I170" s="107" t="s">
        <v>32</v>
      </c>
    </row>
    <row r="171" spans="1:9" x14ac:dyDescent="0.2">
      <c r="A171" s="181">
        <v>2</v>
      </c>
      <c r="B171" s="126" t="s">
        <v>1281</v>
      </c>
      <c r="C171" s="107" t="s">
        <v>49</v>
      </c>
      <c r="D171" s="111"/>
      <c r="E171" s="127">
        <v>0.17</v>
      </c>
      <c r="F171" s="107"/>
      <c r="G171" s="107" t="s">
        <v>15</v>
      </c>
      <c r="H171" s="109">
        <v>0.17</v>
      </c>
      <c r="I171" s="107" t="s">
        <v>32</v>
      </c>
    </row>
    <row r="172" spans="1:9" x14ac:dyDescent="0.2">
      <c r="A172" s="181">
        <v>3</v>
      </c>
      <c r="B172" s="126" t="s">
        <v>1283</v>
      </c>
      <c r="C172" s="107" t="s">
        <v>59</v>
      </c>
      <c r="D172" s="111"/>
      <c r="E172" s="127">
        <v>0.47</v>
      </c>
      <c r="F172" s="107"/>
      <c r="G172" s="107" t="s">
        <v>15</v>
      </c>
      <c r="H172" s="109">
        <v>0.47</v>
      </c>
      <c r="I172" s="107" t="s">
        <v>32</v>
      </c>
    </row>
    <row r="173" spans="1:9" x14ac:dyDescent="0.2">
      <c r="A173" s="181">
        <v>4</v>
      </c>
      <c r="B173" s="126" t="s">
        <v>1284</v>
      </c>
      <c r="C173" s="107" t="s">
        <v>70</v>
      </c>
      <c r="D173" s="111"/>
      <c r="E173" s="127">
        <v>0.2</v>
      </c>
      <c r="F173" s="107"/>
      <c r="G173" s="107" t="s">
        <v>15</v>
      </c>
      <c r="H173" s="109">
        <v>0.2</v>
      </c>
      <c r="I173" s="107" t="s">
        <v>1161</v>
      </c>
    </row>
    <row r="174" spans="1:9" x14ac:dyDescent="0.2">
      <c r="A174" s="170" t="s">
        <v>490</v>
      </c>
      <c r="B174" s="171" t="s">
        <v>491</v>
      </c>
      <c r="C174" s="51"/>
      <c r="D174" s="101"/>
      <c r="E174" s="101"/>
      <c r="F174" s="51"/>
      <c r="G174" s="51"/>
      <c r="H174" s="101">
        <v>0</v>
      </c>
      <c r="I174" s="51"/>
    </row>
    <row r="175" spans="1:9" x14ac:dyDescent="0.2">
      <c r="A175" s="170" t="s">
        <v>504</v>
      </c>
      <c r="B175" s="171" t="s">
        <v>505</v>
      </c>
      <c r="C175" s="51"/>
      <c r="D175" s="101"/>
      <c r="E175" s="101"/>
      <c r="F175" s="51"/>
      <c r="G175" s="51"/>
      <c r="H175" s="101">
        <v>0</v>
      </c>
      <c r="I175" s="51"/>
    </row>
    <row r="176" spans="1:9" ht="25.5" x14ac:dyDescent="0.2">
      <c r="A176" s="181">
        <v>1</v>
      </c>
      <c r="B176" s="126" t="s">
        <v>508</v>
      </c>
      <c r="C176" s="107" t="s">
        <v>48</v>
      </c>
      <c r="D176" s="107"/>
      <c r="E176" s="127">
        <v>0.45</v>
      </c>
      <c r="F176" s="107"/>
      <c r="G176" s="107" t="s">
        <v>19</v>
      </c>
      <c r="H176" s="109">
        <v>0.45</v>
      </c>
      <c r="I176" s="107" t="s">
        <v>1286</v>
      </c>
    </row>
    <row r="177" spans="1:9" x14ac:dyDescent="0.2">
      <c r="A177" s="170" t="s">
        <v>518</v>
      </c>
      <c r="B177" s="171" t="s">
        <v>519</v>
      </c>
      <c r="C177" s="51"/>
      <c r="D177" s="101"/>
      <c r="E177" s="101"/>
      <c r="F177" s="51"/>
      <c r="G177" s="51"/>
      <c r="H177" s="101">
        <v>0</v>
      </c>
      <c r="I177" s="51"/>
    </row>
    <row r="178" spans="1:9" x14ac:dyDescent="0.2">
      <c r="A178" s="170" t="s">
        <v>521</v>
      </c>
      <c r="B178" s="171" t="s">
        <v>522</v>
      </c>
      <c r="C178" s="51"/>
      <c r="D178" s="101"/>
      <c r="E178" s="101"/>
      <c r="F178" s="51"/>
      <c r="G178" s="51"/>
      <c r="H178" s="101">
        <v>0</v>
      </c>
      <c r="I178" s="51"/>
    </row>
    <row r="179" spans="1:9" x14ac:dyDescent="0.2">
      <c r="A179" s="170" t="s">
        <v>527</v>
      </c>
      <c r="B179" s="171" t="s">
        <v>528</v>
      </c>
      <c r="C179" s="51"/>
      <c r="D179" s="101"/>
      <c r="E179" s="101"/>
      <c r="F179" s="51"/>
      <c r="G179" s="51"/>
      <c r="H179" s="101">
        <v>0</v>
      </c>
      <c r="I179" s="51"/>
    </row>
    <row r="180" spans="1:9" ht="25.5" x14ac:dyDescent="0.2">
      <c r="A180" s="181">
        <v>1</v>
      </c>
      <c r="B180" s="126" t="s">
        <v>1287</v>
      </c>
      <c r="C180" s="107" t="s">
        <v>48</v>
      </c>
      <c r="D180" s="111"/>
      <c r="E180" s="127">
        <v>0.5</v>
      </c>
      <c r="F180" s="107"/>
      <c r="G180" s="107" t="s">
        <v>23</v>
      </c>
      <c r="H180" s="109">
        <v>0.5</v>
      </c>
      <c r="I180" s="107" t="s">
        <v>32</v>
      </c>
    </row>
    <row r="181" spans="1:9" x14ac:dyDescent="0.2">
      <c r="A181" s="181">
        <v>2</v>
      </c>
      <c r="B181" s="126" t="s">
        <v>530</v>
      </c>
      <c r="C181" s="107" t="s">
        <v>52</v>
      </c>
      <c r="D181" s="111"/>
      <c r="E181" s="127">
        <v>0.5</v>
      </c>
      <c r="F181" s="107"/>
      <c r="G181" s="107" t="s">
        <v>23</v>
      </c>
      <c r="H181" s="109">
        <v>0.5</v>
      </c>
      <c r="I181" s="107"/>
    </row>
    <row r="182" spans="1:9" x14ac:dyDescent="0.2">
      <c r="A182" s="170" t="s">
        <v>531</v>
      </c>
      <c r="B182" s="171" t="s">
        <v>532</v>
      </c>
      <c r="C182" s="51"/>
      <c r="D182" s="101"/>
      <c r="E182" s="101"/>
      <c r="F182" s="51"/>
      <c r="G182" s="51"/>
      <c r="H182" s="101">
        <v>0</v>
      </c>
      <c r="I182" s="51"/>
    </row>
    <row r="183" spans="1:9" x14ac:dyDescent="0.2">
      <c r="A183" s="181">
        <v>1</v>
      </c>
      <c r="B183" s="126" t="s">
        <v>1288</v>
      </c>
      <c r="C183" s="107" t="s">
        <v>59</v>
      </c>
      <c r="D183" s="107"/>
      <c r="E183" s="127">
        <v>0.15</v>
      </c>
      <c r="F183" s="107"/>
      <c r="G183" s="185" t="s">
        <v>1111</v>
      </c>
      <c r="H183" s="109">
        <v>0.15</v>
      </c>
      <c r="I183" s="107" t="s">
        <v>1119</v>
      </c>
    </row>
    <row r="184" spans="1:9" x14ac:dyDescent="0.2">
      <c r="A184" s="181">
        <v>2</v>
      </c>
      <c r="B184" s="126" t="s">
        <v>1289</v>
      </c>
      <c r="C184" s="107" t="s">
        <v>62</v>
      </c>
      <c r="D184" s="107"/>
      <c r="E184" s="127">
        <v>0.09</v>
      </c>
      <c r="F184" s="107"/>
      <c r="G184" s="185" t="s">
        <v>1111</v>
      </c>
      <c r="H184" s="109">
        <v>0.09</v>
      </c>
      <c r="I184" s="107" t="s">
        <v>1119</v>
      </c>
    </row>
    <row r="185" spans="1:9" x14ac:dyDescent="0.2">
      <c r="A185" s="181">
        <v>3</v>
      </c>
      <c r="B185" s="126" t="s">
        <v>1290</v>
      </c>
      <c r="C185" s="107" t="s">
        <v>53</v>
      </c>
      <c r="D185" s="107"/>
      <c r="E185" s="127">
        <v>0.5</v>
      </c>
      <c r="F185" s="107"/>
      <c r="G185" s="185" t="s">
        <v>1111</v>
      </c>
      <c r="H185" s="109">
        <v>0.5</v>
      </c>
      <c r="I185" s="107" t="s">
        <v>1114</v>
      </c>
    </row>
    <row r="186" spans="1:9" x14ac:dyDescent="0.2">
      <c r="A186" s="181">
        <v>4</v>
      </c>
      <c r="B186" s="126" t="s">
        <v>1290</v>
      </c>
      <c r="C186" s="107" t="s">
        <v>48</v>
      </c>
      <c r="D186" s="107"/>
      <c r="E186" s="127">
        <v>0.5</v>
      </c>
      <c r="F186" s="107"/>
      <c r="G186" s="185" t="s">
        <v>1111</v>
      </c>
      <c r="H186" s="109">
        <v>0.5</v>
      </c>
      <c r="I186" s="107" t="s">
        <v>1114</v>
      </c>
    </row>
    <row r="187" spans="1:9" x14ac:dyDescent="0.2">
      <c r="A187" s="181">
        <v>5</v>
      </c>
      <c r="B187" s="126" t="s">
        <v>1290</v>
      </c>
      <c r="C187" s="107" t="s">
        <v>49</v>
      </c>
      <c r="D187" s="107"/>
      <c r="E187" s="127">
        <v>0.5</v>
      </c>
      <c r="F187" s="107"/>
      <c r="G187" s="185" t="s">
        <v>1111</v>
      </c>
      <c r="H187" s="109">
        <v>0.5</v>
      </c>
      <c r="I187" s="107" t="s">
        <v>1119</v>
      </c>
    </row>
    <row r="188" spans="1:9" x14ac:dyDescent="0.2">
      <c r="A188" s="181">
        <v>6</v>
      </c>
      <c r="B188" s="126" t="s">
        <v>1290</v>
      </c>
      <c r="C188" s="107" t="s">
        <v>52</v>
      </c>
      <c r="D188" s="107"/>
      <c r="E188" s="127">
        <v>0.5</v>
      </c>
      <c r="F188" s="107"/>
      <c r="G188" s="185" t="s">
        <v>1111</v>
      </c>
      <c r="H188" s="109">
        <v>0.5</v>
      </c>
      <c r="I188" s="107" t="s">
        <v>1119</v>
      </c>
    </row>
    <row r="189" spans="1:9" x14ac:dyDescent="0.2">
      <c r="A189" s="181">
        <v>7</v>
      </c>
      <c r="B189" s="126" t="s">
        <v>1290</v>
      </c>
      <c r="C189" s="107" t="s">
        <v>47</v>
      </c>
      <c r="D189" s="107"/>
      <c r="E189" s="127">
        <v>0.5</v>
      </c>
      <c r="F189" s="107"/>
      <c r="G189" s="185" t="s">
        <v>1111</v>
      </c>
      <c r="H189" s="109">
        <v>0.5</v>
      </c>
      <c r="I189" s="107" t="s">
        <v>1119</v>
      </c>
    </row>
    <row r="190" spans="1:9" x14ac:dyDescent="0.2">
      <c r="A190" s="181">
        <v>8</v>
      </c>
      <c r="B190" s="126" t="s">
        <v>1290</v>
      </c>
      <c r="C190" s="107" t="s">
        <v>50</v>
      </c>
      <c r="D190" s="107"/>
      <c r="E190" s="127">
        <v>0.5</v>
      </c>
      <c r="F190" s="107"/>
      <c r="G190" s="185" t="s">
        <v>1111</v>
      </c>
      <c r="H190" s="109">
        <v>0.5</v>
      </c>
      <c r="I190" s="107" t="s">
        <v>1119</v>
      </c>
    </row>
    <row r="191" spans="1:9" x14ac:dyDescent="0.2">
      <c r="A191" s="181">
        <v>9</v>
      </c>
      <c r="B191" s="126" t="s">
        <v>1290</v>
      </c>
      <c r="C191" s="107" t="s">
        <v>59</v>
      </c>
      <c r="D191" s="107"/>
      <c r="E191" s="127">
        <v>0.5</v>
      </c>
      <c r="F191" s="107"/>
      <c r="G191" s="185" t="s">
        <v>1111</v>
      </c>
      <c r="H191" s="109">
        <v>0.5</v>
      </c>
      <c r="I191" s="107" t="s">
        <v>1119</v>
      </c>
    </row>
    <row r="192" spans="1:9" x14ac:dyDescent="0.2">
      <c r="A192" s="181">
        <v>10</v>
      </c>
      <c r="B192" s="126" t="s">
        <v>1290</v>
      </c>
      <c r="C192" s="107" t="s">
        <v>62</v>
      </c>
      <c r="D192" s="107"/>
      <c r="E192" s="127">
        <v>0.5</v>
      </c>
      <c r="F192" s="107"/>
      <c r="G192" s="185" t="s">
        <v>1111</v>
      </c>
      <c r="H192" s="109">
        <v>0.5</v>
      </c>
      <c r="I192" s="107" t="s">
        <v>1119</v>
      </c>
    </row>
    <row r="193" spans="1:9" x14ac:dyDescent="0.2">
      <c r="A193" s="181">
        <v>11</v>
      </c>
      <c r="B193" s="126" t="s">
        <v>1290</v>
      </c>
      <c r="C193" s="107" t="s">
        <v>70</v>
      </c>
      <c r="D193" s="107"/>
      <c r="E193" s="127">
        <v>0.5</v>
      </c>
      <c r="F193" s="107"/>
      <c r="G193" s="185" t="s">
        <v>1111</v>
      </c>
      <c r="H193" s="109">
        <v>0.5</v>
      </c>
      <c r="I193" s="107" t="s">
        <v>1119</v>
      </c>
    </row>
    <row r="194" spans="1:9" x14ac:dyDescent="0.2">
      <c r="A194" s="170" t="s">
        <v>533</v>
      </c>
      <c r="B194" s="171" t="s">
        <v>534</v>
      </c>
      <c r="C194" s="51"/>
      <c r="D194" s="101"/>
      <c r="E194" s="101"/>
      <c r="F194" s="51"/>
      <c r="G194" s="51"/>
      <c r="H194" s="101">
        <v>0</v>
      </c>
      <c r="I194" s="51"/>
    </row>
    <row r="195" spans="1:9" x14ac:dyDescent="0.2">
      <c r="A195" s="181">
        <v>1</v>
      </c>
      <c r="B195" s="126" t="s">
        <v>1291</v>
      </c>
      <c r="C195" s="107" t="s">
        <v>52</v>
      </c>
      <c r="D195" s="107"/>
      <c r="E195" s="127">
        <v>2.0299999999999998</v>
      </c>
      <c r="F195" s="107"/>
      <c r="G195" s="107" t="s">
        <v>28</v>
      </c>
      <c r="H195" s="109">
        <v>2.0299999999999998</v>
      </c>
      <c r="I195" s="107"/>
    </row>
    <row r="196" spans="1:9" x14ac:dyDescent="0.2">
      <c r="A196" s="181">
        <v>2</v>
      </c>
      <c r="B196" s="126" t="s">
        <v>1292</v>
      </c>
      <c r="C196" s="107" t="s">
        <v>52</v>
      </c>
      <c r="D196" s="107"/>
      <c r="E196" s="127">
        <v>1.5</v>
      </c>
      <c r="F196" s="107"/>
      <c r="G196" s="107" t="s">
        <v>28</v>
      </c>
      <c r="H196" s="109">
        <v>1.5</v>
      </c>
      <c r="I196" s="107"/>
    </row>
    <row r="197" spans="1:9" x14ac:dyDescent="0.2">
      <c r="A197" s="181">
        <v>3</v>
      </c>
      <c r="B197" s="126" t="s">
        <v>1293</v>
      </c>
      <c r="C197" s="107" t="s">
        <v>52</v>
      </c>
      <c r="D197" s="107"/>
      <c r="E197" s="127">
        <v>10</v>
      </c>
      <c r="F197" s="107"/>
      <c r="G197" s="107" t="s">
        <v>28</v>
      </c>
      <c r="H197" s="109">
        <v>10</v>
      </c>
      <c r="I197" s="107"/>
    </row>
    <row r="198" spans="1:9" x14ac:dyDescent="0.2">
      <c r="A198" s="181">
        <v>4</v>
      </c>
      <c r="B198" s="126" t="s">
        <v>1294</v>
      </c>
      <c r="C198" s="107" t="s">
        <v>47</v>
      </c>
      <c r="D198" s="107"/>
      <c r="E198" s="127">
        <v>3.47</v>
      </c>
      <c r="F198" s="107"/>
      <c r="G198" s="107" t="s">
        <v>28</v>
      </c>
      <c r="H198" s="109">
        <v>3.47</v>
      </c>
      <c r="I198" s="107" t="s">
        <v>1119</v>
      </c>
    </row>
    <row r="199" spans="1:9" x14ac:dyDescent="0.2">
      <c r="A199" s="181">
        <v>5</v>
      </c>
      <c r="B199" s="126" t="s">
        <v>1295</v>
      </c>
      <c r="C199" s="107" t="s">
        <v>48</v>
      </c>
      <c r="D199" s="107"/>
      <c r="E199" s="127">
        <v>1</v>
      </c>
      <c r="F199" s="107"/>
      <c r="G199" s="107" t="s">
        <v>28</v>
      </c>
      <c r="H199" s="109">
        <v>1</v>
      </c>
      <c r="I199" s="107" t="s">
        <v>1119</v>
      </c>
    </row>
    <row r="200" spans="1:9" x14ac:dyDescent="0.2">
      <c r="A200" s="181">
        <v>6</v>
      </c>
      <c r="B200" s="126" t="s">
        <v>1296</v>
      </c>
      <c r="C200" s="107" t="s">
        <v>50</v>
      </c>
      <c r="D200" s="107"/>
      <c r="E200" s="127">
        <v>3</v>
      </c>
      <c r="F200" s="107"/>
      <c r="G200" s="107" t="s">
        <v>28</v>
      </c>
      <c r="H200" s="109">
        <v>3</v>
      </c>
      <c r="I200" s="107" t="s">
        <v>1119</v>
      </c>
    </row>
    <row r="201" spans="1:9" x14ac:dyDescent="0.2">
      <c r="A201" s="181">
        <v>7</v>
      </c>
      <c r="B201" s="126" t="s">
        <v>1297</v>
      </c>
      <c r="C201" s="107" t="s">
        <v>59</v>
      </c>
      <c r="D201" s="107"/>
      <c r="E201" s="127">
        <v>2</v>
      </c>
      <c r="F201" s="107"/>
      <c r="G201" s="107" t="s">
        <v>28</v>
      </c>
      <c r="H201" s="109">
        <v>2</v>
      </c>
      <c r="I201" s="107" t="s">
        <v>1119</v>
      </c>
    </row>
    <row r="202" spans="1:9" x14ac:dyDescent="0.2">
      <c r="A202" s="181">
        <v>8</v>
      </c>
      <c r="B202" s="126" t="s">
        <v>1298</v>
      </c>
      <c r="C202" s="107" t="s">
        <v>62</v>
      </c>
      <c r="D202" s="107"/>
      <c r="E202" s="127">
        <v>2</v>
      </c>
      <c r="F202" s="107"/>
      <c r="G202" s="107" t="s">
        <v>28</v>
      </c>
      <c r="H202" s="109">
        <v>2</v>
      </c>
      <c r="I202" s="107" t="s">
        <v>1119</v>
      </c>
    </row>
    <row r="203" spans="1:9" x14ac:dyDescent="0.2">
      <c r="A203" s="170" t="s">
        <v>536</v>
      </c>
      <c r="B203" s="171" t="s">
        <v>537</v>
      </c>
      <c r="C203" s="51"/>
      <c r="D203" s="101"/>
      <c r="E203" s="101"/>
      <c r="F203" s="51"/>
      <c r="G203" s="51"/>
      <c r="H203" s="101">
        <v>0</v>
      </c>
      <c r="I203" s="51"/>
    </row>
    <row r="204" spans="1:9" x14ac:dyDescent="0.2">
      <c r="A204" s="170" t="s">
        <v>541</v>
      </c>
      <c r="B204" s="171" t="s">
        <v>88</v>
      </c>
      <c r="C204" s="51"/>
      <c r="D204" s="101"/>
      <c r="E204" s="101"/>
      <c r="F204" s="51"/>
      <c r="G204" s="51"/>
      <c r="H204" s="101">
        <v>0</v>
      </c>
      <c r="I204" s="51"/>
    </row>
    <row r="205" spans="1:9" x14ac:dyDescent="0.2">
      <c r="A205" s="121">
        <v>1</v>
      </c>
      <c r="B205" s="186" t="s">
        <v>1300</v>
      </c>
      <c r="C205" s="106" t="s">
        <v>50</v>
      </c>
      <c r="D205" s="104"/>
      <c r="E205" s="187">
        <v>0.11</v>
      </c>
      <c r="F205" s="121">
        <v>2023</v>
      </c>
      <c r="G205" s="106" t="s">
        <v>29</v>
      </c>
      <c r="H205" s="124">
        <v>0.11</v>
      </c>
      <c r="I205" s="107" t="s">
        <v>32</v>
      </c>
    </row>
    <row r="206" spans="1:9" x14ac:dyDescent="0.2">
      <c r="A206" s="121">
        <v>2</v>
      </c>
      <c r="B206" s="126" t="s">
        <v>1301</v>
      </c>
      <c r="C206" s="107" t="s">
        <v>52</v>
      </c>
      <c r="D206" s="107"/>
      <c r="E206" s="127">
        <v>0.12</v>
      </c>
      <c r="F206" s="107"/>
      <c r="G206" s="107" t="s">
        <v>29</v>
      </c>
      <c r="H206" s="109">
        <v>0.12</v>
      </c>
      <c r="I206" s="107" t="s">
        <v>32</v>
      </c>
    </row>
    <row r="207" spans="1:9" x14ac:dyDescent="0.2">
      <c r="A207" s="121">
        <v>3</v>
      </c>
      <c r="B207" s="126" t="s">
        <v>1302</v>
      </c>
      <c r="C207" s="107" t="s">
        <v>59</v>
      </c>
      <c r="D207" s="107"/>
      <c r="E207" s="127">
        <v>0.1</v>
      </c>
      <c r="F207" s="107"/>
      <c r="G207" s="107" t="s">
        <v>29</v>
      </c>
      <c r="H207" s="109">
        <v>0.1</v>
      </c>
      <c r="I207" s="107" t="s">
        <v>32</v>
      </c>
    </row>
    <row r="208" spans="1:9" x14ac:dyDescent="0.2">
      <c r="A208" s="121">
        <v>4</v>
      </c>
      <c r="B208" s="126" t="s">
        <v>1303</v>
      </c>
      <c r="C208" s="107" t="s">
        <v>59</v>
      </c>
      <c r="D208" s="107"/>
      <c r="E208" s="127">
        <v>0.1</v>
      </c>
      <c r="F208" s="107"/>
      <c r="G208" s="107" t="s">
        <v>29</v>
      </c>
      <c r="H208" s="109">
        <v>0.1</v>
      </c>
      <c r="I208" s="107" t="s">
        <v>32</v>
      </c>
    </row>
    <row r="209" spans="1:9" x14ac:dyDescent="0.2">
      <c r="A209" s="170" t="s">
        <v>551</v>
      </c>
      <c r="B209" s="171" t="s">
        <v>89</v>
      </c>
      <c r="C209" s="51"/>
      <c r="D209" s="101"/>
      <c r="E209" s="101"/>
      <c r="F209" s="51"/>
      <c r="G209" s="51"/>
      <c r="H209" s="101">
        <v>0</v>
      </c>
      <c r="I209" s="51"/>
    </row>
    <row r="210" spans="1:9" x14ac:dyDescent="0.2">
      <c r="A210" s="181">
        <v>1</v>
      </c>
      <c r="B210" s="126" t="s">
        <v>1304</v>
      </c>
      <c r="C210" s="107" t="s">
        <v>48</v>
      </c>
      <c r="D210" s="107"/>
      <c r="E210" s="127">
        <v>5.15</v>
      </c>
      <c r="F210" s="107"/>
      <c r="G210" s="107" t="s">
        <v>30</v>
      </c>
      <c r="H210" s="109">
        <v>5.15</v>
      </c>
      <c r="I210" s="107" t="s">
        <v>1119</v>
      </c>
    </row>
    <row r="211" spans="1:9" x14ac:dyDescent="0.2">
      <c r="A211" s="170" t="s">
        <v>553</v>
      </c>
      <c r="B211" s="171" t="s">
        <v>554</v>
      </c>
      <c r="C211" s="51"/>
      <c r="D211" s="101"/>
      <c r="E211" s="101"/>
      <c r="F211" s="51"/>
      <c r="G211" s="51"/>
      <c r="H211" s="101">
        <v>0</v>
      </c>
      <c r="I211" s="51"/>
    </row>
    <row r="212" spans="1:9" x14ac:dyDescent="0.2">
      <c r="A212" s="181">
        <v>1</v>
      </c>
      <c r="B212" s="126" t="s">
        <v>1305</v>
      </c>
      <c r="C212" s="107" t="s">
        <v>48</v>
      </c>
      <c r="D212" s="107"/>
      <c r="E212" s="127">
        <v>0.4</v>
      </c>
      <c r="F212" s="107"/>
      <c r="G212" s="107" t="s">
        <v>24</v>
      </c>
      <c r="H212" s="109">
        <v>0.4</v>
      </c>
      <c r="I212" s="107" t="s">
        <v>32</v>
      </c>
    </row>
    <row r="213" spans="1:9" x14ac:dyDescent="0.2">
      <c r="A213" s="181">
        <v>2</v>
      </c>
      <c r="B213" s="126" t="s">
        <v>1306</v>
      </c>
      <c r="C213" s="107" t="s">
        <v>70</v>
      </c>
      <c r="D213" s="107"/>
      <c r="E213" s="127">
        <v>2.5</v>
      </c>
      <c r="F213" s="107"/>
      <c r="G213" s="107" t="s">
        <v>24</v>
      </c>
      <c r="H213" s="109">
        <v>2.5</v>
      </c>
      <c r="I213" s="107" t="s">
        <v>32</v>
      </c>
    </row>
    <row r="214" spans="1:9" x14ac:dyDescent="0.2">
      <c r="A214" s="181">
        <v>3</v>
      </c>
      <c r="B214" s="126" t="s">
        <v>1307</v>
      </c>
      <c r="C214" s="107" t="s">
        <v>52</v>
      </c>
      <c r="D214" s="107"/>
      <c r="E214" s="127">
        <v>19.22</v>
      </c>
      <c r="F214" s="107"/>
      <c r="G214" s="107" t="s">
        <v>24</v>
      </c>
      <c r="H214" s="109">
        <v>19.22</v>
      </c>
      <c r="I214" s="107" t="s">
        <v>1161</v>
      </c>
    </row>
    <row r="215" spans="1:9" x14ac:dyDescent="0.2">
      <c r="A215" s="181">
        <v>4</v>
      </c>
      <c r="B215" s="126" t="s">
        <v>1308</v>
      </c>
      <c r="C215" s="107" t="s">
        <v>47</v>
      </c>
      <c r="D215" s="107"/>
      <c r="E215" s="127">
        <v>1.1499999999999999</v>
      </c>
      <c r="F215" s="107"/>
      <c r="G215" s="107" t="s">
        <v>24</v>
      </c>
      <c r="H215" s="109">
        <v>1.1499999999999999</v>
      </c>
      <c r="I215" s="107" t="s">
        <v>32</v>
      </c>
    </row>
    <row r="216" spans="1:9" x14ac:dyDescent="0.2">
      <c r="A216" s="181">
        <v>5</v>
      </c>
      <c r="B216" s="126" t="s">
        <v>1309</v>
      </c>
      <c r="C216" s="107" t="s">
        <v>50</v>
      </c>
      <c r="D216" s="107"/>
      <c r="E216" s="127">
        <v>12</v>
      </c>
      <c r="F216" s="107"/>
      <c r="G216" s="107" t="s">
        <v>24</v>
      </c>
      <c r="H216" s="109">
        <v>12</v>
      </c>
      <c r="I216" s="107" t="s">
        <v>1161</v>
      </c>
    </row>
    <row r="217" spans="1:9" x14ac:dyDescent="0.2">
      <c r="A217" s="170" t="s">
        <v>570</v>
      </c>
      <c r="B217" s="171" t="s">
        <v>115</v>
      </c>
      <c r="C217" s="51"/>
      <c r="D217" s="101"/>
      <c r="E217" s="101"/>
      <c r="F217" s="51"/>
      <c r="G217" s="51"/>
      <c r="H217" s="101">
        <v>0</v>
      </c>
      <c r="I217" s="51"/>
    </row>
    <row r="218" spans="1:9" x14ac:dyDescent="0.2">
      <c r="A218" s="170" t="s">
        <v>572</v>
      </c>
      <c r="B218" s="171" t="s">
        <v>90</v>
      </c>
      <c r="C218" s="51"/>
      <c r="D218" s="101"/>
      <c r="E218" s="101"/>
      <c r="F218" s="51"/>
      <c r="G218" s="51"/>
      <c r="H218" s="101">
        <v>0</v>
      </c>
      <c r="I218" s="51"/>
    </row>
    <row r="219" spans="1:9" ht="25.5" x14ac:dyDescent="0.2">
      <c r="A219" s="121">
        <v>1</v>
      </c>
      <c r="B219" s="126" t="s">
        <v>1314</v>
      </c>
      <c r="C219" s="106" t="s">
        <v>48</v>
      </c>
      <c r="D219" s="106"/>
      <c r="E219" s="124">
        <v>1.04</v>
      </c>
      <c r="F219" s="121">
        <v>2023</v>
      </c>
      <c r="G219" s="188" t="s">
        <v>1315</v>
      </c>
      <c r="H219" s="124">
        <v>1.04</v>
      </c>
      <c r="I219" s="107" t="s">
        <v>32</v>
      </c>
    </row>
    <row r="220" spans="1:9" ht="51" x14ac:dyDescent="0.2">
      <c r="A220" s="121">
        <v>2</v>
      </c>
      <c r="B220" s="126" t="s">
        <v>1316</v>
      </c>
      <c r="C220" s="106" t="s">
        <v>62</v>
      </c>
      <c r="D220" s="104"/>
      <c r="E220" s="124">
        <v>0.03</v>
      </c>
      <c r="F220" s="121"/>
      <c r="G220" s="106" t="s">
        <v>26</v>
      </c>
      <c r="H220" s="124">
        <v>0.03</v>
      </c>
      <c r="I220" s="107" t="s">
        <v>1317</v>
      </c>
    </row>
    <row r="221" spans="1:9" x14ac:dyDescent="0.2">
      <c r="A221" s="121">
        <v>3</v>
      </c>
      <c r="B221" s="126" t="s">
        <v>575</v>
      </c>
      <c r="C221" s="106"/>
      <c r="D221" s="104"/>
      <c r="E221" s="124"/>
      <c r="F221" s="121"/>
      <c r="G221" s="106"/>
      <c r="H221" s="124"/>
      <c r="I221" s="107"/>
    </row>
    <row r="222" spans="1:9" x14ac:dyDescent="0.2">
      <c r="A222" s="130" t="s">
        <v>206</v>
      </c>
      <c r="B222" s="81" t="s">
        <v>576</v>
      </c>
      <c r="C222" s="120" t="s">
        <v>52</v>
      </c>
      <c r="D222" s="162"/>
      <c r="E222" s="163">
        <v>1.05</v>
      </c>
      <c r="F222" s="130"/>
      <c r="G222" s="120" t="s">
        <v>26</v>
      </c>
      <c r="H222" s="163">
        <v>1.05</v>
      </c>
      <c r="I222" s="67" t="s">
        <v>1319</v>
      </c>
    </row>
    <row r="223" spans="1:9" x14ac:dyDescent="0.2">
      <c r="A223" s="181">
        <v>4</v>
      </c>
      <c r="B223" s="126" t="s">
        <v>1320</v>
      </c>
      <c r="C223" s="107" t="s">
        <v>50</v>
      </c>
      <c r="D223" s="109"/>
      <c r="E223" s="109">
        <v>1.8</v>
      </c>
      <c r="F223" s="107"/>
      <c r="G223" s="107" t="s">
        <v>26</v>
      </c>
      <c r="H223" s="109">
        <v>1.8</v>
      </c>
      <c r="I223" s="111" t="s">
        <v>32</v>
      </c>
    </row>
    <row r="224" spans="1:9" x14ac:dyDescent="0.2">
      <c r="A224" s="181">
        <v>5</v>
      </c>
      <c r="B224" s="126" t="s">
        <v>1320</v>
      </c>
      <c r="C224" s="107" t="s">
        <v>47</v>
      </c>
      <c r="D224" s="107"/>
      <c r="E224" s="127">
        <v>1.03</v>
      </c>
      <c r="F224" s="107"/>
      <c r="G224" s="107" t="s">
        <v>26</v>
      </c>
      <c r="H224" s="109">
        <v>1.03</v>
      </c>
      <c r="I224" s="107" t="s">
        <v>32</v>
      </c>
    </row>
    <row r="225" spans="1:9" x14ac:dyDescent="0.2">
      <c r="A225" s="181">
        <v>6</v>
      </c>
      <c r="B225" s="126" t="s">
        <v>1321</v>
      </c>
      <c r="C225" s="107" t="s">
        <v>50</v>
      </c>
      <c r="D225" s="107"/>
      <c r="E225" s="127">
        <v>1.2</v>
      </c>
      <c r="F225" s="107"/>
      <c r="G225" s="107" t="s">
        <v>26</v>
      </c>
      <c r="H225" s="109">
        <v>1.2</v>
      </c>
      <c r="I225" s="111" t="s">
        <v>32</v>
      </c>
    </row>
    <row r="226" spans="1:9" ht="38.25" x14ac:dyDescent="0.2">
      <c r="A226" s="181">
        <v>7</v>
      </c>
      <c r="B226" s="126" t="s">
        <v>1322</v>
      </c>
      <c r="C226" s="107" t="s">
        <v>59</v>
      </c>
      <c r="D226" s="107"/>
      <c r="E226" s="127">
        <v>1.63</v>
      </c>
      <c r="F226" s="107"/>
      <c r="G226" s="107" t="s">
        <v>26</v>
      </c>
      <c r="H226" s="109">
        <v>1.63</v>
      </c>
      <c r="I226" s="107" t="s">
        <v>1323</v>
      </c>
    </row>
    <row r="227" spans="1:9" ht="25.5" x14ac:dyDescent="0.2">
      <c r="A227" s="181">
        <v>8</v>
      </c>
      <c r="B227" s="126" t="s">
        <v>1324</v>
      </c>
      <c r="C227" s="107" t="s">
        <v>48</v>
      </c>
      <c r="D227" s="107"/>
      <c r="E227" s="127">
        <v>2.5</v>
      </c>
      <c r="F227" s="107"/>
      <c r="G227" s="107" t="s">
        <v>1315</v>
      </c>
      <c r="H227" s="109">
        <v>2.5</v>
      </c>
      <c r="I227" s="107" t="s">
        <v>32</v>
      </c>
    </row>
    <row r="228" spans="1:9" x14ac:dyDescent="0.2">
      <c r="A228" s="170" t="s">
        <v>579</v>
      </c>
      <c r="B228" s="171" t="s">
        <v>580</v>
      </c>
      <c r="C228" s="51"/>
      <c r="D228" s="101"/>
      <c r="E228" s="101"/>
      <c r="F228" s="51"/>
      <c r="G228" s="51"/>
      <c r="H228" s="101">
        <v>0</v>
      </c>
      <c r="I228" s="51"/>
    </row>
    <row r="229" spans="1:9" x14ac:dyDescent="0.2">
      <c r="A229" s="170" t="s">
        <v>582</v>
      </c>
      <c r="B229" s="171" t="s">
        <v>119</v>
      </c>
      <c r="C229" s="51"/>
      <c r="D229" s="101"/>
      <c r="E229" s="101"/>
      <c r="F229" s="51"/>
      <c r="G229" s="51"/>
      <c r="H229" s="101">
        <v>0</v>
      </c>
      <c r="I229" s="51"/>
    </row>
    <row r="230" spans="1:9" x14ac:dyDescent="0.2">
      <c r="A230" s="170" t="s">
        <v>1325</v>
      </c>
      <c r="B230" s="171" t="s">
        <v>1326</v>
      </c>
      <c r="C230" s="51"/>
      <c r="D230" s="101"/>
      <c r="E230" s="101"/>
      <c r="F230" s="51"/>
      <c r="G230" s="51"/>
      <c r="H230" s="101">
        <v>0</v>
      </c>
      <c r="I230" s="51"/>
    </row>
    <row r="231" spans="1:9" x14ac:dyDescent="0.2">
      <c r="A231" s="170" t="s">
        <v>261</v>
      </c>
      <c r="B231" s="189" t="s">
        <v>583</v>
      </c>
      <c r="C231" s="51"/>
      <c r="D231" s="101"/>
      <c r="E231" s="101"/>
      <c r="F231" s="51"/>
      <c r="G231" s="51"/>
      <c r="H231" s="101">
        <v>0</v>
      </c>
      <c r="I231" s="51"/>
    </row>
    <row r="232" spans="1:9" x14ac:dyDescent="0.2">
      <c r="A232" s="170" t="s">
        <v>1327</v>
      </c>
      <c r="B232" s="171" t="s">
        <v>584</v>
      </c>
      <c r="C232" s="51"/>
      <c r="D232" s="101"/>
      <c r="E232" s="101"/>
      <c r="F232" s="51"/>
      <c r="G232" s="51"/>
      <c r="H232" s="101">
        <v>0</v>
      </c>
      <c r="I232" s="51"/>
    </row>
    <row r="233" spans="1:9" x14ac:dyDescent="0.2">
      <c r="A233" s="170" t="s">
        <v>1328</v>
      </c>
      <c r="B233" s="171" t="s">
        <v>586</v>
      </c>
      <c r="C233" s="51"/>
      <c r="D233" s="101"/>
      <c r="E233" s="101"/>
      <c r="F233" s="51"/>
      <c r="G233" s="51"/>
      <c r="H233" s="101">
        <v>0</v>
      </c>
      <c r="I233" s="51"/>
    </row>
    <row r="234" spans="1:9" x14ac:dyDescent="0.2">
      <c r="A234" s="181"/>
      <c r="B234" s="126" t="s">
        <v>1329</v>
      </c>
      <c r="C234" s="107" t="s">
        <v>59</v>
      </c>
      <c r="D234" s="107"/>
      <c r="E234" s="127">
        <v>1.3</v>
      </c>
      <c r="F234" s="107"/>
      <c r="G234" s="107" t="s">
        <v>3</v>
      </c>
      <c r="H234" s="109">
        <v>1.3</v>
      </c>
      <c r="I234" s="107" t="s">
        <v>1119</v>
      </c>
    </row>
    <row r="235" spans="1:9" x14ac:dyDescent="0.2">
      <c r="A235" s="170" t="s">
        <v>1330</v>
      </c>
      <c r="B235" s="171" t="s">
        <v>587</v>
      </c>
      <c r="C235" s="51"/>
      <c r="D235" s="101"/>
      <c r="E235" s="101"/>
      <c r="F235" s="51"/>
      <c r="G235" s="51"/>
      <c r="H235" s="101">
        <v>0</v>
      </c>
      <c r="I235" s="51"/>
    </row>
    <row r="236" spans="1:9" x14ac:dyDescent="0.2">
      <c r="A236" s="170" t="s">
        <v>1331</v>
      </c>
      <c r="B236" s="171" t="s">
        <v>588</v>
      </c>
      <c r="C236" s="51"/>
      <c r="D236" s="101"/>
      <c r="E236" s="101"/>
      <c r="F236" s="51"/>
      <c r="G236" s="51"/>
      <c r="H236" s="101">
        <v>0</v>
      </c>
      <c r="I236" s="51"/>
    </row>
    <row r="237" spans="1:9" ht="76.5" x14ac:dyDescent="0.2">
      <c r="A237" s="121"/>
      <c r="B237" s="126" t="s">
        <v>1332</v>
      </c>
      <c r="C237" s="106" t="s">
        <v>70</v>
      </c>
      <c r="D237" s="160"/>
      <c r="E237" s="124">
        <v>5.99</v>
      </c>
      <c r="F237" s="121"/>
      <c r="G237" s="106" t="s">
        <v>5</v>
      </c>
      <c r="H237" s="124">
        <v>5.99</v>
      </c>
      <c r="I237" s="107" t="s">
        <v>1333</v>
      </c>
    </row>
    <row r="238" spans="1:9" ht="25.5" x14ac:dyDescent="0.2">
      <c r="A238" s="181"/>
      <c r="B238" s="126" t="s">
        <v>1334</v>
      </c>
      <c r="C238" s="107" t="s">
        <v>59</v>
      </c>
      <c r="D238" s="107"/>
      <c r="E238" s="127">
        <v>2</v>
      </c>
      <c r="F238" s="107"/>
      <c r="G238" s="107" t="s">
        <v>5</v>
      </c>
      <c r="H238" s="109">
        <v>2</v>
      </c>
      <c r="I238" s="107" t="s">
        <v>1119</v>
      </c>
    </row>
    <row r="239" spans="1:9" x14ac:dyDescent="0.2">
      <c r="A239" s="181"/>
      <c r="B239" s="126" t="s">
        <v>1335</v>
      </c>
      <c r="C239" s="107" t="s">
        <v>70</v>
      </c>
      <c r="D239" s="107"/>
      <c r="E239" s="127">
        <v>4</v>
      </c>
      <c r="F239" s="107"/>
      <c r="G239" s="107" t="s">
        <v>5</v>
      </c>
      <c r="H239" s="109">
        <v>4</v>
      </c>
      <c r="I239" s="107" t="s">
        <v>1119</v>
      </c>
    </row>
    <row r="240" spans="1:9" x14ac:dyDescent="0.2">
      <c r="A240" s="170" t="s">
        <v>263</v>
      </c>
      <c r="B240" s="141" t="s">
        <v>1336</v>
      </c>
      <c r="C240" s="190"/>
      <c r="D240" s="101"/>
      <c r="E240" s="101"/>
      <c r="F240" s="51"/>
      <c r="G240" s="51"/>
      <c r="H240" s="101">
        <v>0</v>
      </c>
      <c r="I240" s="51"/>
    </row>
    <row r="241" spans="1:9" x14ac:dyDescent="0.2">
      <c r="A241" s="166"/>
      <c r="B241" s="191"/>
      <c r="C241" s="192"/>
      <c r="D241" s="193"/>
      <c r="E241" s="193"/>
      <c r="F241" s="192"/>
      <c r="G241" s="192"/>
      <c r="H241" s="193">
        <v>0</v>
      </c>
      <c r="I241" s="192"/>
    </row>
  </sheetData>
  <autoFilter ref="A5:H241"/>
  <mergeCells count="10">
    <mergeCell ref="A2:I2"/>
    <mergeCell ref="A4:A5"/>
    <mergeCell ref="B4:B5"/>
    <mergeCell ref="C4:C5"/>
    <mergeCell ref="I4:I5"/>
    <mergeCell ref="D4:D5"/>
    <mergeCell ref="E4:E5"/>
    <mergeCell ref="F4:F5"/>
    <mergeCell ref="G4:G5"/>
    <mergeCell ref="H4:H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M687"/>
  <sheetViews>
    <sheetView showZeros="0" zoomScaleNormal="100" workbookViewId="0">
      <pane ySplit="5" topLeftCell="A677" activePane="bottomLeft" state="frozen"/>
      <selection pane="bottomLeft" activeCell="G679" sqref="G679:G687"/>
    </sheetView>
  </sheetViews>
  <sheetFormatPr defaultRowHeight="12.75" x14ac:dyDescent="0.2"/>
  <cols>
    <col min="1" max="1" width="6" style="5" customWidth="1"/>
    <col min="2" max="2" width="4.42578125" style="5" customWidth="1"/>
    <col min="3" max="3" width="36.7109375" style="5" customWidth="1"/>
    <col min="4" max="7" width="9.140625" style="5"/>
    <col min="8" max="8" width="17.85546875" style="8" customWidth="1"/>
    <col min="9" max="9" width="12.140625" style="8" customWidth="1"/>
    <col min="10" max="10" width="14.140625" style="5" hidden="1" customWidth="1"/>
    <col min="11" max="12" width="15.7109375" style="11" customWidth="1"/>
    <col min="13" max="13" width="16.42578125" style="8" customWidth="1"/>
    <col min="14" max="16384" width="9.140625" style="5"/>
  </cols>
  <sheetData>
    <row r="2" spans="1:13" ht="15.75" x14ac:dyDescent="0.2">
      <c r="A2" s="442" t="s">
        <v>1051</v>
      </c>
      <c r="B2" s="442"/>
      <c r="C2" s="442"/>
      <c r="D2" s="442"/>
      <c r="E2" s="442"/>
      <c r="F2" s="442"/>
      <c r="G2" s="442"/>
      <c r="H2" s="442"/>
      <c r="I2" s="442"/>
      <c r="J2" s="442"/>
      <c r="K2" s="442"/>
      <c r="L2" s="442"/>
      <c r="M2" s="442"/>
    </row>
    <row r="4" spans="1:13" x14ac:dyDescent="0.2">
      <c r="A4" s="426" t="s">
        <v>0</v>
      </c>
      <c r="B4" s="19"/>
      <c r="C4" s="426" t="s">
        <v>38</v>
      </c>
      <c r="D4" s="426" t="s">
        <v>39</v>
      </c>
      <c r="E4" s="426" t="s">
        <v>40</v>
      </c>
      <c r="F4" s="426" t="s">
        <v>41</v>
      </c>
      <c r="G4" s="426" t="s">
        <v>42</v>
      </c>
      <c r="H4" s="426"/>
      <c r="I4" s="426" t="s">
        <v>43</v>
      </c>
      <c r="J4" s="439" t="s">
        <v>35</v>
      </c>
      <c r="K4" s="426" t="s">
        <v>36</v>
      </c>
      <c r="L4" s="426" t="s">
        <v>33</v>
      </c>
      <c r="M4" s="426" t="s">
        <v>1011</v>
      </c>
    </row>
    <row r="5" spans="1:13" ht="25.5" x14ac:dyDescent="0.2">
      <c r="A5" s="426"/>
      <c r="B5" s="19"/>
      <c r="C5" s="426"/>
      <c r="D5" s="426"/>
      <c r="E5" s="426"/>
      <c r="F5" s="426"/>
      <c r="G5" s="19" t="s">
        <v>44</v>
      </c>
      <c r="H5" s="19" t="s">
        <v>45</v>
      </c>
      <c r="I5" s="426"/>
      <c r="J5" s="439"/>
      <c r="K5" s="426"/>
      <c r="L5" s="426"/>
      <c r="M5" s="426"/>
    </row>
    <row r="6" spans="1:13" ht="38.25" x14ac:dyDescent="0.2">
      <c r="A6" s="19" t="s">
        <v>194</v>
      </c>
      <c r="B6" s="19"/>
      <c r="C6" s="19" t="s">
        <v>1882</v>
      </c>
      <c r="D6" s="19"/>
      <c r="E6" s="19"/>
      <c r="F6" s="19"/>
      <c r="G6" s="19"/>
      <c r="H6" s="19"/>
      <c r="I6" s="19"/>
      <c r="J6" s="17"/>
      <c r="K6" s="19"/>
      <c r="L6" s="19"/>
      <c r="M6" s="293"/>
    </row>
    <row r="7" spans="1:13" ht="25.5" x14ac:dyDescent="0.2">
      <c r="A7" s="13">
        <f>+SUBTOTAL(103,$B$7:B7)</f>
        <v>1</v>
      </c>
      <c r="B7" s="13">
        <v>1</v>
      </c>
      <c r="C7" s="2" t="s">
        <v>286</v>
      </c>
      <c r="D7" s="13" t="s">
        <v>12</v>
      </c>
      <c r="E7" s="9">
        <v>100</v>
      </c>
      <c r="F7" s="9">
        <v>0</v>
      </c>
      <c r="G7" s="9">
        <v>100</v>
      </c>
      <c r="H7" s="10" t="s">
        <v>1883</v>
      </c>
      <c r="I7" s="13" t="s">
        <v>52</v>
      </c>
      <c r="J7" s="16"/>
      <c r="K7" s="440" t="s">
        <v>1057</v>
      </c>
      <c r="L7" s="440" t="s">
        <v>1059</v>
      </c>
      <c r="M7" s="14">
        <v>0</v>
      </c>
    </row>
    <row r="8" spans="1:13" x14ac:dyDescent="0.2">
      <c r="A8" s="13">
        <f>+SUBTOTAL(103,$B$7:B8)</f>
        <v>2</v>
      </c>
      <c r="B8" s="13">
        <v>1</v>
      </c>
      <c r="C8" s="2" t="s">
        <v>286</v>
      </c>
      <c r="D8" s="13" t="s">
        <v>12</v>
      </c>
      <c r="E8" s="9">
        <v>50</v>
      </c>
      <c r="F8" s="9">
        <v>0</v>
      </c>
      <c r="G8" s="9">
        <v>50</v>
      </c>
      <c r="H8" s="10" t="s">
        <v>1884</v>
      </c>
      <c r="I8" s="13" t="s">
        <v>62</v>
      </c>
      <c r="J8" s="16"/>
      <c r="K8" s="440"/>
      <c r="L8" s="440"/>
      <c r="M8" s="14">
        <v>0</v>
      </c>
    </row>
    <row r="9" spans="1:13" ht="25.5" x14ac:dyDescent="0.2">
      <c r="A9" s="13">
        <f>+SUBTOTAL(103,$B$7:B9)</f>
        <v>3</v>
      </c>
      <c r="B9" s="13">
        <v>1</v>
      </c>
      <c r="C9" s="2" t="s">
        <v>512</v>
      </c>
      <c r="D9" s="13" t="s">
        <v>19</v>
      </c>
      <c r="E9" s="9">
        <v>40</v>
      </c>
      <c r="F9" s="9">
        <v>0</v>
      </c>
      <c r="G9" s="9">
        <v>40</v>
      </c>
      <c r="H9" s="10" t="s">
        <v>915</v>
      </c>
      <c r="I9" s="13" t="s">
        <v>50</v>
      </c>
      <c r="J9" s="16"/>
      <c r="K9" s="440" t="s">
        <v>517</v>
      </c>
      <c r="L9" s="440" t="s">
        <v>1059</v>
      </c>
      <c r="M9" s="14">
        <v>0</v>
      </c>
    </row>
    <row r="10" spans="1:13" x14ac:dyDescent="0.2">
      <c r="A10" s="13">
        <f>+SUBTOTAL(103,$B$7:B10)</f>
        <v>4</v>
      </c>
      <c r="B10" s="13">
        <v>1</v>
      </c>
      <c r="C10" s="2" t="s">
        <v>513</v>
      </c>
      <c r="D10" s="13" t="s">
        <v>19</v>
      </c>
      <c r="E10" s="9">
        <v>60</v>
      </c>
      <c r="F10" s="9">
        <v>0</v>
      </c>
      <c r="G10" s="9">
        <v>60</v>
      </c>
      <c r="H10" s="10" t="s">
        <v>916</v>
      </c>
      <c r="I10" s="13" t="s">
        <v>50</v>
      </c>
      <c r="J10" s="16"/>
      <c r="K10" s="440"/>
      <c r="L10" s="440"/>
      <c r="M10" s="14">
        <v>0</v>
      </c>
    </row>
    <row r="11" spans="1:13" x14ac:dyDescent="0.2">
      <c r="A11" s="13">
        <f>+SUBTOTAL(103,$B$7:B11)</f>
        <v>5</v>
      </c>
      <c r="B11" s="13">
        <v>1</v>
      </c>
      <c r="C11" s="2" t="s">
        <v>514</v>
      </c>
      <c r="D11" s="13" t="s">
        <v>19</v>
      </c>
      <c r="E11" s="9">
        <v>60</v>
      </c>
      <c r="F11" s="9">
        <v>0</v>
      </c>
      <c r="G11" s="9">
        <v>60</v>
      </c>
      <c r="H11" s="10" t="s">
        <v>916</v>
      </c>
      <c r="I11" s="13" t="s">
        <v>47</v>
      </c>
      <c r="J11" s="16"/>
      <c r="K11" s="440"/>
      <c r="L11" s="440"/>
      <c r="M11" s="14">
        <v>0</v>
      </c>
    </row>
    <row r="12" spans="1:13" x14ac:dyDescent="0.2">
      <c r="A12" s="13">
        <f>+SUBTOTAL(103,$B$7:B12)</f>
        <v>6</v>
      </c>
      <c r="B12" s="13">
        <v>1</v>
      </c>
      <c r="C12" s="2" t="s">
        <v>515</v>
      </c>
      <c r="D12" s="13" t="s">
        <v>19</v>
      </c>
      <c r="E12" s="9">
        <v>60</v>
      </c>
      <c r="F12" s="9">
        <v>0</v>
      </c>
      <c r="G12" s="9">
        <v>60</v>
      </c>
      <c r="H12" s="10" t="s">
        <v>916</v>
      </c>
      <c r="I12" s="13" t="s">
        <v>52</v>
      </c>
      <c r="J12" s="16"/>
      <c r="K12" s="440"/>
      <c r="L12" s="440"/>
      <c r="M12" s="14">
        <v>0</v>
      </c>
    </row>
    <row r="13" spans="1:13" x14ac:dyDescent="0.2">
      <c r="A13" s="13">
        <f>+SUBTOTAL(103,$B$7:B13)</f>
        <v>7</v>
      </c>
      <c r="B13" s="13">
        <v>1</v>
      </c>
      <c r="C13" s="2" t="s">
        <v>516</v>
      </c>
      <c r="D13" s="13" t="s">
        <v>19</v>
      </c>
      <c r="E13" s="9">
        <v>60</v>
      </c>
      <c r="F13" s="9">
        <v>0</v>
      </c>
      <c r="G13" s="9">
        <v>60</v>
      </c>
      <c r="H13" s="10" t="s">
        <v>916</v>
      </c>
      <c r="I13" s="13" t="s">
        <v>70</v>
      </c>
      <c r="J13" s="16"/>
      <c r="K13" s="440"/>
      <c r="L13" s="440"/>
      <c r="M13" s="14">
        <v>0</v>
      </c>
    </row>
    <row r="14" spans="1:13" ht="25.5" x14ac:dyDescent="0.2">
      <c r="A14" s="13">
        <f>+SUBTOTAL(103,$B$5:B14)</f>
        <v>8</v>
      </c>
      <c r="B14" s="13">
        <v>1</v>
      </c>
      <c r="C14" s="2" t="s">
        <v>1885</v>
      </c>
      <c r="D14" s="13" t="s">
        <v>19</v>
      </c>
      <c r="E14" s="9">
        <v>112.29</v>
      </c>
      <c r="F14" s="9">
        <v>0</v>
      </c>
      <c r="G14" s="9">
        <v>112.29</v>
      </c>
      <c r="H14" s="10" t="s">
        <v>1886</v>
      </c>
      <c r="I14" s="13" t="s">
        <v>48</v>
      </c>
      <c r="J14" s="16"/>
      <c r="K14" s="294"/>
      <c r="L14" s="16"/>
      <c r="M14" s="14"/>
    </row>
    <row r="15" spans="1:13" ht="51" x14ac:dyDescent="0.2">
      <c r="A15" s="13">
        <f>+SUBTOTAL(103,$B$7:B15)</f>
        <v>9</v>
      </c>
      <c r="B15" s="13">
        <v>1</v>
      </c>
      <c r="C15" s="2" t="s">
        <v>461</v>
      </c>
      <c r="D15" s="13" t="s">
        <v>18</v>
      </c>
      <c r="E15" s="9">
        <v>86.58</v>
      </c>
      <c r="F15" s="9">
        <v>0</v>
      </c>
      <c r="G15" s="9">
        <v>86.58</v>
      </c>
      <c r="H15" s="10" t="s">
        <v>1</v>
      </c>
      <c r="I15" s="13" t="s">
        <v>1042</v>
      </c>
      <c r="J15" s="16"/>
      <c r="K15" s="12" t="s">
        <v>1041</v>
      </c>
      <c r="L15" s="12"/>
      <c r="M15" s="14">
        <v>0</v>
      </c>
    </row>
    <row r="16" spans="1:13" x14ac:dyDescent="0.2">
      <c r="A16" s="13">
        <f>+SUBTOTAL(103,$B$7:B16)</f>
        <v>10</v>
      </c>
      <c r="B16" s="13">
        <v>1</v>
      </c>
      <c r="C16" s="2" t="s">
        <v>462</v>
      </c>
      <c r="D16" s="13" t="s">
        <v>18</v>
      </c>
      <c r="E16" s="9">
        <v>0</v>
      </c>
      <c r="F16" s="9">
        <v>0</v>
      </c>
      <c r="G16" s="9">
        <v>0</v>
      </c>
      <c r="H16" s="10" t="s">
        <v>31</v>
      </c>
      <c r="I16" s="13" t="s">
        <v>53</v>
      </c>
      <c r="J16" s="16"/>
      <c r="K16" s="440" t="s">
        <v>1043</v>
      </c>
      <c r="L16" s="440" t="s">
        <v>1059</v>
      </c>
      <c r="M16" s="14">
        <v>0</v>
      </c>
    </row>
    <row r="17" spans="1:13" x14ac:dyDescent="0.2">
      <c r="A17" s="13">
        <f>+SUBTOTAL(103,$B$7:B17)</f>
        <v>11</v>
      </c>
      <c r="B17" s="13">
        <v>1</v>
      </c>
      <c r="C17" s="2" t="s">
        <v>463</v>
      </c>
      <c r="D17" s="13" t="s">
        <v>18</v>
      </c>
      <c r="E17" s="9">
        <v>0</v>
      </c>
      <c r="F17" s="9">
        <v>0</v>
      </c>
      <c r="G17" s="9">
        <v>0</v>
      </c>
      <c r="H17" s="10" t="s">
        <v>31</v>
      </c>
      <c r="I17" s="13" t="s">
        <v>53</v>
      </c>
      <c r="J17" s="16"/>
      <c r="K17" s="440"/>
      <c r="L17" s="440"/>
      <c r="M17" s="14">
        <v>0</v>
      </c>
    </row>
    <row r="18" spans="1:13" x14ac:dyDescent="0.2">
      <c r="A18" s="13">
        <f>+SUBTOTAL(103,$B$7:B18)</f>
        <v>12</v>
      </c>
      <c r="B18" s="13">
        <v>1</v>
      </c>
      <c r="C18" s="2" t="s">
        <v>464</v>
      </c>
      <c r="D18" s="13" t="s">
        <v>18</v>
      </c>
      <c r="E18" s="9">
        <v>0</v>
      </c>
      <c r="F18" s="9">
        <v>0</v>
      </c>
      <c r="G18" s="9">
        <v>0</v>
      </c>
      <c r="H18" s="10" t="s">
        <v>31</v>
      </c>
      <c r="I18" s="13" t="s">
        <v>53</v>
      </c>
      <c r="J18" s="16"/>
      <c r="K18" s="440"/>
      <c r="L18" s="440"/>
      <c r="M18" s="14">
        <v>0</v>
      </c>
    </row>
    <row r="19" spans="1:13" x14ac:dyDescent="0.2">
      <c r="A19" s="13">
        <f>+SUBTOTAL(103,$B$7:B19)</f>
        <v>13</v>
      </c>
      <c r="B19" s="13">
        <v>1</v>
      </c>
      <c r="C19" s="2" t="s">
        <v>465</v>
      </c>
      <c r="D19" s="13" t="s">
        <v>18</v>
      </c>
      <c r="E19" s="9">
        <v>0</v>
      </c>
      <c r="F19" s="9">
        <v>0</v>
      </c>
      <c r="G19" s="9">
        <v>0</v>
      </c>
      <c r="H19" s="10" t="s">
        <v>31</v>
      </c>
      <c r="I19" s="13" t="s">
        <v>48</v>
      </c>
      <c r="J19" s="16"/>
      <c r="K19" s="440"/>
      <c r="L19" s="440"/>
      <c r="M19" s="14">
        <v>0</v>
      </c>
    </row>
    <row r="20" spans="1:13" x14ac:dyDescent="0.2">
      <c r="A20" s="13">
        <f>+SUBTOTAL(103,$B$7:B20)</f>
        <v>14</v>
      </c>
      <c r="B20" s="13">
        <v>1</v>
      </c>
      <c r="C20" s="2" t="s">
        <v>466</v>
      </c>
      <c r="D20" s="13" t="s">
        <v>18</v>
      </c>
      <c r="E20" s="9">
        <v>0</v>
      </c>
      <c r="F20" s="9">
        <v>0</v>
      </c>
      <c r="G20" s="9">
        <v>0</v>
      </c>
      <c r="H20" s="10" t="s">
        <v>31</v>
      </c>
      <c r="I20" s="13" t="s">
        <v>48</v>
      </c>
      <c r="J20" s="16"/>
      <c r="K20" s="440"/>
      <c r="L20" s="440"/>
      <c r="M20" s="14">
        <v>0</v>
      </c>
    </row>
    <row r="21" spans="1:13" x14ac:dyDescent="0.2">
      <c r="A21" s="13">
        <f>+SUBTOTAL(103,$B$7:B21)</f>
        <v>15</v>
      </c>
      <c r="B21" s="13">
        <v>1</v>
      </c>
      <c r="C21" s="2" t="s">
        <v>467</v>
      </c>
      <c r="D21" s="13" t="s">
        <v>18</v>
      </c>
      <c r="E21" s="9">
        <v>0</v>
      </c>
      <c r="F21" s="9">
        <v>0</v>
      </c>
      <c r="G21" s="9">
        <v>0</v>
      </c>
      <c r="H21" s="10" t="s">
        <v>31</v>
      </c>
      <c r="I21" s="13" t="s">
        <v>48</v>
      </c>
      <c r="J21" s="16"/>
      <c r="K21" s="440"/>
      <c r="L21" s="440"/>
      <c r="M21" s="14">
        <v>0</v>
      </c>
    </row>
    <row r="22" spans="1:13" x14ac:dyDescent="0.2">
      <c r="A22" s="13">
        <f>+SUBTOTAL(103,$B$7:B22)</f>
        <v>16</v>
      </c>
      <c r="B22" s="13">
        <v>1</v>
      </c>
      <c r="C22" s="2" t="s">
        <v>468</v>
      </c>
      <c r="D22" s="13" t="s">
        <v>18</v>
      </c>
      <c r="E22" s="9">
        <v>0</v>
      </c>
      <c r="F22" s="9">
        <v>0</v>
      </c>
      <c r="G22" s="9">
        <v>0</v>
      </c>
      <c r="H22" s="10" t="s">
        <v>31</v>
      </c>
      <c r="I22" s="13" t="s">
        <v>52</v>
      </c>
      <c r="J22" s="16"/>
      <c r="K22" s="440"/>
      <c r="L22" s="440"/>
      <c r="M22" s="14">
        <v>0</v>
      </c>
    </row>
    <row r="23" spans="1:13" x14ac:dyDescent="0.2">
      <c r="A23" s="13">
        <f>+SUBTOTAL(103,$B$7:B23)</f>
        <v>17</v>
      </c>
      <c r="B23" s="13">
        <v>1</v>
      </c>
      <c r="C23" s="2" t="s">
        <v>469</v>
      </c>
      <c r="D23" s="13" t="s">
        <v>18</v>
      </c>
      <c r="E23" s="9">
        <v>0</v>
      </c>
      <c r="F23" s="9">
        <v>0</v>
      </c>
      <c r="G23" s="9">
        <v>0</v>
      </c>
      <c r="H23" s="10" t="s">
        <v>31</v>
      </c>
      <c r="I23" s="13" t="s">
        <v>62</v>
      </c>
      <c r="J23" s="16"/>
      <c r="K23" s="440"/>
      <c r="L23" s="440"/>
      <c r="M23" s="14">
        <v>0</v>
      </c>
    </row>
    <row r="24" spans="1:13" x14ac:dyDescent="0.2">
      <c r="A24" s="13">
        <f>+SUBTOTAL(103,$B$7:B24)</f>
        <v>18</v>
      </c>
      <c r="B24" s="13">
        <v>1</v>
      </c>
      <c r="C24" s="2" t="s">
        <v>470</v>
      </c>
      <c r="D24" s="13" t="s">
        <v>18</v>
      </c>
      <c r="E24" s="9">
        <v>0</v>
      </c>
      <c r="F24" s="9">
        <v>0</v>
      </c>
      <c r="G24" s="9">
        <v>0</v>
      </c>
      <c r="H24" s="10" t="s">
        <v>31</v>
      </c>
      <c r="I24" s="13" t="s">
        <v>62</v>
      </c>
      <c r="J24" s="16"/>
      <c r="K24" s="440"/>
      <c r="L24" s="440"/>
      <c r="M24" s="14">
        <v>0</v>
      </c>
    </row>
    <row r="25" spans="1:13" x14ac:dyDescent="0.2">
      <c r="A25" s="13">
        <f>+SUBTOTAL(103,$B$7:B25)</f>
        <v>19</v>
      </c>
      <c r="B25" s="13">
        <v>1</v>
      </c>
      <c r="C25" s="2" t="s">
        <v>471</v>
      </c>
      <c r="D25" s="13" t="s">
        <v>18</v>
      </c>
      <c r="E25" s="9">
        <v>0</v>
      </c>
      <c r="F25" s="9">
        <v>0</v>
      </c>
      <c r="G25" s="9">
        <v>0</v>
      </c>
      <c r="H25" s="10" t="s">
        <v>31</v>
      </c>
      <c r="I25" s="13">
        <v>0</v>
      </c>
      <c r="J25" s="16"/>
      <c r="K25" s="440"/>
      <c r="L25" s="440"/>
      <c r="M25" s="14">
        <v>0</v>
      </c>
    </row>
    <row r="26" spans="1:13" ht="38.25" x14ac:dyDescent="0.2">
      <c r="A26" s="13">
        <f>+SUBTOTAL(103,$B$7:B26)</f>
        <v>20</v>
      </c>
      <c r="B26" s="13">
        <v>1</v>
      </c>
      <c r="C26" s="2" t="s">
        <v>444</v>
      </c>
      <c r="D26" s="13" t="s">
        <v>18</v>
      </c>
      <c r="E26" s="9">
        <v>2</v>
      </c>
      <c r="F26" s="9">
        <v>0</v>
      </c>
      <c r="G26" s="9">
        <v>2</v>
      </c>
      <c r="H26" s="10" t="s">
        <v>1017</v>
      </c>
      <c r="I26" s="13" t="s">
        <v>1018</v>
      </c>
      <c r="J26" s="16"/>
      <c r="K26" s="12"/>
      <c r="L26" s="12"/>
      <c r="M26" s="14">
        <v>0</v>
      </c>
    </row>
    <row r="27" spans="1:13" ht="63.75" x14ac:dyDescent="0.2">
      <c r="A27" s="13">
        <f>+SUBTOTAL(103,$B$7:B27)</f>
        <v>21</v>
      </c>
      <c r="B27" s="13">
        <v>1</v>
      </c>
      <c r="C27" s="2" t="s">
        <v>77</v>
      </c>
      <c r="D27" s="13" t="s">
        <v>18</v>
      </c>
      <c r="E27" s="9">
        <v>7.4</v>
      </c>
      <c r="F27" s="9">
        <v>0</v>
      </c>
      <c r="G27" s="9">
        <v>7.4</v>
      </c>
      <c r="H27" s="10" t="s">
        <v>1021</v>
      </c>
      <c r="I27" s="13" t="s">
        <v>1022</v>
      </c>
      <c r="J27" s="16"/>
      <c r="K27" s="12"/>
      <c r="L27" s="12" t="s">
        <v>1068</v>
      </c>
      <c r="M27" s="14">
        <v>2025</v>
      </c>
    </row>
    <row r="28" spans="1:13" ht="63.75" x14ac:dyDescent="0.2">
      <c r="A28" s="13">
        <f>+SUBTOTAL(103,$B$7:B28)</f>
        <v>22</v>
      </c>
      <c r="B28" s="13">
        <v>1</v>
      </c>
      <c r="C28" s="2" t="s">
        <v>160</v>
      </c>
      <c r="D28" s="13" t="s">
        <v>18</v>
      </c>
      <c r="E28" s="9">
        <v>2.5</v>
      </c>
      <c r="F28" s="9">
        <v>0</v>
      </c>
      <c r="G28" s="9">
        <v>2.5</v>
      </c>
      <c r="H28" s="10" t="s">
        <v>1025</v>
      </c>
      <c r="I28" s="13" t="s">
        <v>1026</v>
      </c>
      <c r="J28" s="16"/>
      <c r="K28" s="12"/>
      <c r="L28" s="12" t="s">
        <v>1068</v>
      </c>
      <c r="M28" s="14">
        <v>2025</v>
      </c>
    </row>
    <row r="29" spans="1:13" ht="63.75" x14ac:dyDescent="0.2">
      <c r="A29" s="13">
        <f>+SUBTOTAL(103,$B$7:B29)</f>
        <v>23</v>
      </c>
      <c r="B29" s="13">
        <v>1</v>
      </c>
      <c r="C29" s="2" t="s">
        <v>450</v>
      </c>
      <c r="D29" s="13" t="s">
        <v>18</v>
      </c>
      <c r="E29" s="9">
        <v>3.28</v>
      </c>
      <c r="F29" s="9">
        <v>0</v>
      </c>
      <c r="G29" s="9">
        <v>3.28</v>
      </c>
      <c r="H29" s="10" t="s">
        <v>882</v>
      </c>
      <c r="I29" s="13" t="s">
        <v>47</v>
      </c>
      <c r="J29" s="16"/>
      <c r="K29" s="12"/>
      <c r="L29" s="12" t="s">
        <v>1068</v>
      </c>
      <c r="M29" s="14">
        <v>2025</v>
      </c>
    </row>
    <row r="30" spans="1:13" ht="38.25" x14ac:dyDescent="0.2">
      <c r="A30" s="13">
        <f>+SUBTOTAL(103,$B$7:B30)</f>
        <v>24</v>
      </c>
      <c r="B30" s="13">
        <v>1</v>
      </c>
      <c r="C30" s="2" t="s">
        <v>196</v>
      </c>
      <c r="D30" s="13" t="s">
        <v>8</v>
      </c>
      <c r="E30" s="9">
        <v>286.89</v>
      </c>
      <c r="F30" s="9"/>
      <c r="G30" s="9">
        <v>286.89</v>
      </c>
      <c r="H30" s="10" t="s">
        <v>591</v>
      </c>
      <c r="I30" s="13" t="s">
        <v>53</v>
      </c>
      <c r="J30" s="16"/>
      <c r="K30" s="12" t="s">
        <v>1055</v>
      </c>
      <c r="L30" s="12" t="s">
        <v>1059</v>
      </c>
      <c r="M30" s="14">
        <v>0</v>
      </c>
    </row>
    <row r="31" spans="1:13" s="7" customFormat="1" ht="51" x14ac:dyDescent="0.2">
      <c r="A31" s="29">
        <f>+SUBTOTAL(103,$B$7:B31)</f>
        <v>25</v>
      </c>
      <c r="B31" s="29">
        <v>1</v>
      </c>
      <c r="C31" s="30" t="s">
        <v>198</v>
      </c>
      <c r="D31" s="29" t="s">
        <v>9</v>
      </c>
      <c r="E31" s="31">
        <v>57.67</v>
      </c>
      <c r="F31" s="31">
        <v>24.21</v>
      </c>
      <c r="G31" s="31">
        <v>33.46</v>
      </c>
      <c r="H31" s="32" t="s">
        <v>592</v>
      </c>
      <c r="I31" s="29" t="s">
        <v>48</v>
      </c>
      <c r="J31" s="33"/>
      <c r="K31" s="34" t="s">
        <v>1054</v>
      </c>
      <c r="L31" s="34" t="s">
        <v>1060</v>
      </c>
      <c r="M31" s="35">
        <v>0</v>
      </c>
    </row>
    <row r="32" spans="1:13" ht="76.5" x14ac:dyDescent="0.2">
      <c r="A32" s="29">
        <f>+SUBTOTAL(103,$B$7:B32)</f>
        <v>26</v>
      </c>
      <c r="B32" s="13">
        <v>1</v>
      </c>
      <c r="C32" s="2" t="s">
        <v>529</v>
      </c>
      <c r="D32" s="13" t="s">
        <v>23</v>
      </c>
      <c r="E32" s="9">
        <v>24.5</v>
      </c>
      <c r="F32" s="9">
        <v>0</v>
      </c>
      <c r="G32" s="9">
        <v>24.5</v>
      </c>
      <c r="H32" s="10" t="s">
        <v>932</v>
      </c>
      <c r="I32" s="13" t="s">
        <v>70</v>
      </c>
      <c r="J32" s="16"/>
      <c r="K32" s="12" t="s">
        <v>1030</v>
      </c>
      <c r="L32" s="12"/>
      <c r="M32" s="14">
        <v>2025</v>
      </c>
    </row>
    <row r="33" spans="1:13" s="7" customFormat="1" ht="38.25" x14ac:dyDescent="0.2">
      <c r="A33" s="13">
        <f>+SUBTOTAL(103,$B$7:B33)</f>
        <v>27</v>
      </c>
      <c r="B33" s="13">
        <v>1</v>
      </c>
      <c r="C33" s="2" t="s">
        <v>199</v>
      </c>
      <c r="D33" s="13" t="s">
        <v>17</v>
      </c>
      <c r="E33" s="9">
        <v>150</v>
      </c>
      <c r="F33" s="9">
        <v>0</v>
      </c>
      <c r="G33" s="9">
        <v>150</v>
      </c>
      <c r="H33" s="10" t="s">
        <v>593</v>
      </c>
      <c r="I33" s="13" t="s">
        <v>53</v>
      </c>
      <c r="J33" s="16"/>
      <c r="K33" s="12" t="s">
        <v>1012</v>
      </c>
      <c r="L33" s="12" t="s">
        <v>1059</v>
      </c>
      <c r="M33" s="14">
        <v>0</v>
      </c>
    </row>
    <row r="34" spans="1:13" s="7" customFormat="1" ht="25.5" x14ac:dyDescent="0.2">
      <c r="A34" s="13">
        <f>+SUBTOTAL(103,$B$7:B34)</f>
        <v>28</v>
      </c>
      <c r="B34" s="13">
        <v>1</v>
      </c>
      <c r="C34" s="2" t="s">
        <v>1052</v>
      </c>
      <c r="D34" s="13"/>
      <c r="E34" s="9"/>
      <c r="F34" s="9"/>
      <c r="G34" s="9"/>
      <c r="H34" s="10"/>
      <c r="I34" s="13"/>
      <c r="J34" s="16"/>
      <c r="K34" s="12"/>
      <c r="L34" s="12"/>
      <c r="M34" s="14"/>
    </row>
    <row r="35" spans="1:13" s="7" customFormat="1" ht="76.5" x14ac:dyDescent="0.2">
      <c r="A35" s="20" t="s">
        <v>206</v>
      </c>
      <c r="B35" s="20"/>
      <c r="C35" s="21" t="s">
        <v>136</v>
      </c>
      <c r="D35" s="20" t="s">
        <v>17</v>
      </c>
      <c r="E35" s="22">
        <v>8.629999999999999</v>
      </c>
      <c r="F35" s="22">
        <v>0</v>
      </c>
      <c r="G35" s="22">
        <v>8.6300000000000008</v>
      </c>
      <c r="H35" s="23" t="s">
        <v>594</v>
      </c>
      <c r="I35" s="20" t="s">
        <v>53</v>
      </c>
      <c r="J35" s="24"/>
      <c r="K35" s="25" t="s">
        <v>1053</v>
      </c>
      <c r="L35" s="25"/>
      <c r="M35" s="28">
        <v>2025</v>
      </c>
    </row>
    <row r="36" spans="1:13" s="7" customFormat="1" ht="38.25" x14ac:dyDescent="0.2">
      <c r="A36" s="20" t="s">
        <v>206</v>
      </c>
      <c r="B36" s="20"/>
      <c r="C36" s="21" t="s">
        <v>136</v>
      </c>
      <c r="D36" s="20" t="s">
        <v>17</v>
      </c>
      <c r="E36" s="22">
        <v>3.32</v>
      </c>
      <c r="F36" s="22">
        <v>0</v>
      </c>
      <c r="G36" s="22">
        <v>3.32</v>
      </c>
      <c r="H36" s="23" t="s">
        <v>595</v>
      </c>
      <c r="I36" s="20" t="s">
        <v>48</v>
      </c>
      <c r="J36" s="24"/>
      <c r="K36" s="25" t="s">
        <v>200</v>
      </c>
      <c r="L36" s="25"/>
      <c r="M36" s="28">
        <v>2025</v>
      </c>
    </row>
    <row r="37" spans="1:13" ht="38.25" x14ac:dyDescent="0.2">
      <c r="A37" s="13">
        <f>+SUBTOTAL(103,$B$7:B37)</f>
        <v>29</v>
      </c>
      <c r="B37" s="13">
        <v>1</v>
      </c>
      <c r="C37" s="2" t="s">
        <v>54</v>
      </c>
      <c r="D37" s="13" t="s">
        <v>17</v>
      </c>
      <c r="E37" s="9">
        <v>6.4</v>
      </c>
      <c r="F37" s="9">
        <v>0</v>
      </c>
      <c r="G37" s="9">
        <v>6.4</v>
      </c>
      <c r="H37" s="10" t="s">
        <v>1892</v>
      </c>
      <c r="I37" s="13" t="s">
        <v>1022</v>
      </c>
      <c r="J37" s="16"/>
      <c r="K37" s="12"/>
      <c r="L37" s="12"/>
      <c r="M37" s="14">
        <v>2025</v>
      </c>
    </row>
    <row r="38" spans="1:13" s="7" customFormat="1" ht="25.5" x14ac:dyDescent="0.2">
      <c r="A38" s="13">
        <f>+SUBTOTAL(103,$B$7:B38)</f>
        <v>30</v>
      </c>
      <c r="B38" s="13">
        <v>1</v>
      </c>
      <c r="C38" s="2" t="s">
        <v>1880</v>
      </c>
      <c r="D38" s="13"/>
      <c r="E38" s="9"/>
      <c r="F38" s="9"/>
      <c r="G38" s="9"/>
      <c r="H38" s="10"/>
      <c r="I38" s="13"/>
      <c r="J38" s="16"/>
      <c r="K38" s="281"/>
      <c r="L38" s="282"/>
      <c r="M38" s="14"/>
    </row>
    <row r="39" spans="1:13" s="7" customFormat="1" x14ac:dyDescent="0.2">
      <c r="A39" s="20" t="s">
        <v>206</v>
      </c>
      <c r="B39" s="20"/>
      <c r="C39" s="21" t="s">
        <v>143</v>
      </c>
      <c r="D39" s="20" t="s">
        <v>17</v>
      </c>
      <c r="E39" s="22">
        <v>8.7853999999999992</v>
      </c>
      <c r="F39" s="22">
        <v>0</v>
      </c>
      <c r="G39" s="22">
        <v>8.7899999999999991</v>
      </c>
      <c r="H39" s="23" t="s">
        <v>599</v>
      </c>
      <c r="I39" s="20" t="s">
        <v>48</v>
      </c>
      <c r="J39" s="24"/>
      <c r="K39" s="295"/>
      <c r="L39" s="440" t="s">
        <v>1061</v>
      </c>
      <c r="M39" s="28">
        <v>2025</v>
      </c>
    </row>
    <row r="40" spans="1:13" s="7" customFormat="1" x14ac:dyDescent="0.2">
      <c r="A40" s="20" t="s">
        <v>206</v>
      </c>
      <c r="B40" s="20"/>
      <c r="C40" s="21" t="s">
        <v>141</v>
      </c>
      <c r="D40" s="20" t="s">
        <v>17</v>
      </c>
      <c r="E40" s="22">
        <v>2.52</v>
      </c>
      <c r="F40" s="22">
        <v>0</v>
      </c>
      <c r="G40" s="22">
        <v>2.52</v>
      </c>
      <c r="H40" s="23" t="s">
        <v>598</v>
      </c>
      <c r="I40" s="20" t="s">
        <v>48</v>
      </c>
      <c r="J40" s="24"/>
      <c r="K40" s="295"/>
      <c r="L40" s="440"/>
      <c r="M40" s="28">
        <v>2025</v>
      </c>
    </row>
    <row r="41" spans="1:13" s="7" customFormat="1" x14ac:dyDescent="0.2">
      <c r="A41" s="20" t="s">
        <v>206</v>
      </c>
      <c r="B41" s="20"/>
      <c r="C41" s="21" t="s">
        <v>202</v>
      </c>
      <c r="D41" s="20" t="s">
        <v>17</v>
      </c>
      <c r="E41" s="22">
        <v>2.4180000000000001</v>
      </c>
      <c r="F41" s="22">
        <v>0</v>
      </c>
      <c r="G41" s="22">
        <v>2.42</v>
      </c>
      <c r="H41" s="23" t="s">
        <v>601</v>
      </c>
      <c r="I41" s="20" t="s">
        <v>48</v>
      </c>
      <c r="J41" s="24"/>
      <c r="K41" s="295"/>
      <c r="L41" s="440"/>
      <c r="M41" s="28"/>
    </row>
    <row r="42" spans="1:13" s="7" customFormat="1" ht="38.25" x14ac:dyDescent="0.2">
      <c r="A42" s="20" t="s">
        <v>206</v>
      </c>
      <c r="B42" s="20"/>
      <c r="C42" s="21" t="s">
        <v>201</v>
      </c>
      <c r="D42" s="20" t="s">
        <v>17</v>
      </c>
      <c r="E42" s="22">
        <v>4.6399999999999997</v>
      </c>
      <c r="F42" s="22">
        <v>0</v>
      </c>
      <c r="G42" s="22">
        <v>4.6399999999999997</v>
      </c>
      <c r="H42" s="23" t="s">
        <v>1887</v>
      </c>
      <c r="I42" s="20" t="s">
        <v>48</v>
      </c>
      <c r="J42" s="24"/>
      <c r="K42" s="295"/>
      <c r="L42" s="440"/>
      <c r="M42" s="28">
        <v>2025</v>
      </c>
    </row>
    <row r="43" spans="1:13" s="7" customFormat="1" x14ac:dyDescent="0.2">
      <c r="A43" s="20" t="s">
        <v>206</v>
      </c>
      <c r="B43" s="20"/>
      <c r="C43" s="21" t="s">
        <v>144</v>
      </c>
      <c r="D43" s="20" t="s">
        <v>17</v>
      </c>
      <c r="E43" s="22">
        <v>5.8903999999999996</v>
      </c>
      <c r="F43" s="22">
        <v>0</v>
      </c>
      <c r="G43" s="22">
        <v>5.89</v>
      </c>
      <c r="H43" s="23" t="s">
        <v>600</v>
      </c>
      <c r="I43" s="20" t="s">
        <v>48</v>
      </c>
      <c r="J43" s="24"/>
      <c r="K43" s="295"/>
      <c r="L43" s="440"/>
      <c r="M43" s="28">
        <v>2025</v>
      </c>
    </row>
    <row r="44" spans="1:13" s="7" customFormat="1" x14ac:dyDescent="0.2">
      <c r="A44" s="20" t="s">
        <v>206</v>
      </c>
      <c r="B44" s="20"/>
      <c r="C44" s="21" t="s">
        <v>142</v>
      </c>
      <c r="D44" s="20" t="s">
        <v>17</v>
      </c>
      <c r="E44" s="22">
        <v>2.52</v>
      </c>
      <c r="F44" s="22">
        <v>0</v>
      </c>
      <c r="G44" s="22">
        <v>2.52</v>
      </c>
      <c r="H44" s="23" t="s">
        <v>598</v>
      </c>
      <c r="I44" s="20" t="s">
        <v>48</v>
      </c>
      <c r="J44" s="24"/>
      <c r="K44" s="295"/>
      <c r="L44" s="440"/>
      <c r="M44" s="28">
        <v>2025</v>
      </c>
    </row>
    <row r="45" spans="1:13" s="15" customFormat="1" ht="13.5" x14ac:dyDescent="0.2">
      <c r="A45" s="20" t="s">
        <v>206</v>
      </c>
      <c r="B45" s="20"/>
      <c r="C45" s="21" t="s">
        <v>139</v>
      </c>
      <c r="D45" s="20" t="s">
        <v>17</v>
      </c>
      <c r="E45" s="22">
        <v>1.56</v>
      </c>
      <c r="F45" s="22">
        <v>0</v>
      </c>
      <c r="G45" s="22">
        <v>1.56</v>
      </c>
      <c r="H45" s="23" t="s">
        <v>597</v>
      </c>
      <c r="I45" s="20" t="s">
        <v>48</v>
      </c>
      <c r="J45" s="24"/>
      <c r="K45" s="295"/>
      <c r="L45" s="440"/>
      <c r="M45" s="28">
        <v>2025</v>
      </c>
    </row>
    <row r="46" spans="1:13" s="15" customFormat="1" ht="13.5" x14ac:dyDescent="0.2">
      <c r="A46" s="20" t="s">
        <v>206</v>
      </c>
      <c r="B46" s="20"/>
      <c r="C46" s="21" t="s">
        <v>140</v>
      </c>
      <c r="D46" s="20" t="s">
        <v>17</v>
      </c>
      <c r="E46" s="22">
        <v>0.64</v>
      </c>
      <c r="F46" s="22">
        <v>0</v>
      </c>
      <c r="G46" s="22">
        <v>0.64</v>
      </c>
      <c r="H46" s="23" t="s">
        <v>1888</v>
      </c>
      <c r="I46" s="20" t="s">
        <v>48</v>
      </c>
      <c r="J46" s="24"/>
      <c r="K46" s="295"/>
      <c r="L46" s="440"/>
      <c r="M46" s="28">
        <v>2025</v>
      </c>
    </row>
    <row r="47" spans="1:13" s="6" customFormat="1" x14ac:dyDescent="0.2">
      <c r="A47" s="13">
        <f>+SUBTOTAL(103,$B$7:B47)</f>
        <v>31</v>
      </c>
      <c r="B47" s="13">
        <v>1</v>
      </c>
      <c r="C47" s="2" t="s">
        <v>137</v>
      </c>
      <c r="D47" s="13" t="s">
        <v>17</v>
      </c>
      <c r="E47" s="9">
        <v>1.1100000000000001</v>
      </c>
      <c r="F47" s="9">
        <v>0</v>
      </c>
      <c r="G47" s="9">
        <v>1.1100000000000001</v>
      </c>
      <c r="H47" s="10" t="s">
        <v>596</v>
      </c>
      <c r="I47" s="13" t="s">
        <v>53</v>
      </c>
      <c r="J47" s="16"/>
      <c r="K47" s="12"/>
      <c r="L47" s="440"/>
      <c r="M47" s="14">
        <v>2025</v>
      </c>
    </row>
    <row r="48" spans="1:13" x14ac:dyDescent="0.2">
      <c r="A48" s="13">
        <f>+SUBTOTAL(103,$B$7:B48)</f>
        <v>32</v>
      </c>
      <c r="B48" s="13">
        <v>1</v>
      </c>
      <c r="C48" s="2" t="s">
        <v>145</v>
      </c>
      <c r="D48" s="13" t="s">
        <v>17</v>
      </c>
      <c r="E48" s="9">
        <v>13.337400000000001</v>
      </c>
      <c r="F48" s="9">
        <v>0</v>
      </c>
      <c r="G48" s="9">
        <v>13.34</v>
      </c>
      <c r="H48" s="10" t="s">
        <v>602</v>
      </c>
      <c r="I48" s="13" t="s">
        <v>48</v>
      </c>
      <c r="J48" s="16"/>
      <c r="K48" s="12"/>
      <c r="L48" s="440"/>
      <c r="M48" s="14">
        <v>0</v>
      </c>
    </row>
    <row r="49" spans="1:13" ht="25.5" x14ac:dyDescent="0.2">
      <c r="A49" s="13">
        <f>+SUBTOTAL(103,$B$7:B49)</f>
        <v>33</v>
      </c>
      <c r="B49" s="13">
        <v>1</v>
      </c>
      <c r="C49" s="2" t="s">
        <v>1889</v>
      </c>
      <c r="D49" s="13" t="s">
        <v>18</v>
      </c>
      <c r="E49" s="9">
        <v>6.14</v>
      </c>
      <c r="F49" s="9">
        <v>0</v>
      </c>
      <c r="G49" s="9">
        <v>6.14</v>
      </c>
      <c r="H49" s="10" t="s">
        <v>1890</v>
      </c>
      <c r="I49" s="13" t="s">
        <v>48</v>
      </c>
      <c r="J49" s="16"/>
      <c r="K49" s="12"/>
      <c r="L49" s="440"/>
      <c r="M49" s="14">
        <v>0</v>
      </c>
    </row>
    <row r="50" spans="1:13" x14ac:dyDescent="0.2">
      <c r="A50" s="13">
        <f>+SUBTOTAL(103,$B$7:B50)</f>
        <v>34</v>
      </c>
      <c r="B50" s="13">
        <v>1</v>
      </c>
      <c r="C50" s="2" t="s">
        <v>138</v>
      </c>
      <c r="D50" s="13" t="s">
        <v>10</v>
      </c>
      <c r="E50" s="9">
        <v>16.5</v>
      </c>
      <c r="F50" s="9">
        <v>15.67</v>
      </c>
      <c r="G50" s="9">
        <v>0.83</v>
      </c>
      <c r="H50" s="10" t="s">
        <v>603</v>
      </c>
      <c r="I50" s="13" t="s">
        <v>48</v>
      </c>
      <c r="J50" s="16"/>
      <c r="K50" s="12"/>
      <c r="L50" s="440"/>
      <c r="M50" s="14">
        <v>2025</v>
      </c>
    </row>
    <row r="51" spans="1:13" ht="25.5" x14ac:dyDescent="0.2">
      <c r="A51" s="13">
        <f>+SUBTOTAL(103,$B$7:B51)</f>
        <v>35</v>
      </c>
      <c r="B51" s="13">
        <v>1</v>
      </c>
      <c r="C51" s="2" t="s">
        <v>146</v>
      </c>
      <c r="D51" s="13" t="s">
        <v>24</v>
      </c>
      <c r="E51" s="9">
        <v>7.88</v>
      </c>
      <c r="F51" s="9">
        <v>0</v>
      </c>
      <c r="G51" s="9">
        <v>7.88</v>
      </c>
      <c r="H51" s="10" t="s">
        <v>604</v>
      </c>
      <c r="I51" s="13" t="s">
        <v>48</v>
      </c>
      <c r="J51" s="16"/>
      <c r="K51" s="12"/>
      <c r="L51" s="440"/>
      <c r="M51" s="14">
        <v>0</v>
      </c>
    </row>
    <row r="52" spans="1:13" x14ac:dyDescent="0.2">
      <c r="A52" s="13">
        <f>+SUBTOTAL(103,$B$7:B52)</f>
        <v>36</v>
      </c>
      <c r="B52" s="13">
        <v>1</v>
      </c>
      <c r="C52" s="2" t="s">
        <v>203</v>
      </c>
      <c r="D52" s="13" t="s">
        <v>24</v>
      </c>
      <c r="E52" s="9">
        <v>55.4</v>
      </c>
      <c r="F52" s="9">
        <v>0</v>
      </c>
      <c r="G52" s="9">
        <v>55.4</v>
      </c>
      <c r="H52" s="10" t="s">
        <v>605</v>
      </c>
      <c r="I52" s="13" t="s">
        <v>48</v>
      </c>
      <c r="J52" s="16"/>
      <c r="K52" s="12"/>
      <c r="L52" s="440"/>
      <c r="M52" s="14">
        <v>0</v>
      </c>
    </row>
    <row r="53" spans="1:13" x14ac:dyDescent="0.2">
      <c r="A53" s="13">
        <f>+SUBTOTAL(103,$B$7:B53)</f>
        <v>37</v>
      </c>
      <c r="B53" s="13">
        <v>1</v>
      </c>
      <c r="C53" s="2" t="s">
        <v>204</v>
      </c>
      <c r="D53" s="13" t="s">
        <v>24</v>
      </c>
      <c r="E53" s="9">
        <v>25.2</v>
      </c>
      <c r="F53" s="9">
        <v>0</v>
      </c>
      <c r="G53" s="9">
        <v>25.2</v>
      </c>
      <c r="H53" s="10" t="s">
        <v>606</v>
      </c>
      <c r="I53" s="13" t="s">
        <v>48</v>
      </c>
      <c r="J53" s="16"/>
      <c r="K53" s="12"/>
      <c r="L53" s="440"/>
      <c r="M53" s="14">
        <v>0</v>
      </c>
    </row>
    <row r="54" spans="1:13" ht="25.5" x14ac:dyDescent="0.2">
      <c r="A54" s="13">
        <f>+SUBTOTAL(103,$B$7:B54)</f>
        <v>38</v>
      </c>
      <c r="B54" s="13">
        <v>1</v>
      </c>
      <c r="C54" s="2" t="s">
        <v>205</v>
      </c>
      <c r="D54" s="13">
        <v>0</v>
      </c>
      <c r="E54" s="9">
        <v>47.690000000000005</v>
      </c>
      <c r="F54" s="9">
        <v>0</v>
      </c>
      <c r="G54" s="9">
        <v>0</v>
      </c>
      <c r="H54" s="10" t="s">
        <v>31</v>
      </c>
      <c r="I54" s="13" t="s">
        <v>48</v>
      </c>
      <c r="J54" s="16"/>
      <c r="K54" s="12"/>
      <c r="L54" s="12"/>
      <c r="M54" s="14">
        <v>2025</v>
      </c>
    </row>
    <row r="55" spans="1:13" s="7" customFormat="1" ht="25.5" x14ac:dyDescent="0.2">
      <c r="A55" s="20" t="s">
        <v>206</v>
      </c>
      <c r="B55" s="20"/>
      <c r="C55" s="21" t="s">
        <v>207</v>
      </c>
      <c r="D55" s="20" t="s">
        <v>24</v>
      </c>
      <c r="E55" s="22">
        <v>9.9700000000000006</v>
      </c>
      <c r="F55" s="22">
        <v>0</v>
      </c>
      <c r="G55" s="22">
        <v>9.9700000000000006</v>
      </c>
      <c r="H55" s="23" t="s">
        <v>607</v>
      </c>
      <c r="I55" s="20" t="s">
        <v>48</v>
      </c>
      <c r="J55" s="24"/>
      <c r="K55" s="295">
        <v>0</v>
      </c>
      <c r="L55" s="24"/>
      <c r="M55" s="28">
        <v>2025</v>
      </c>
    </row>
    <row r="56" spans="1:13" s="7" customFormat="1" ht="25.5" x14ac:dyDescent="0.2">
      <c r="A56" s="20" t="s">
        <v>206</v>
      </c>
      <c r="B56" s="20"/>
      <c r="C56" s="21" t="s">
        <v>208</v>
      </c>
      <c r="D56" s="20" t="s">
        <v>15</v>
      </c>
      <c r="E56" s="22">
        <v>3.39</v>
      </c>
      <c r="F56" s="22">
        <v>0</v>
      </c>
      <c r="G56" s="22">
        <v>3.39</v>
      </c>
      <c r="H56" s="23" t="s">
        <v>608</v>
      </c>
      <c r="I56" s="20" t="s">
        <v>48</v>
      </c>
      <c r="J56" s="24"/>
      <c r="K56" s="295">
        <v>0</v>
      </c>
      <c r="L56" s="24"/>
      <c r="M56" s="28">
        <v>2025</v>
      </c>
    </row>
    <row r="57" spans="1:13" s="7" customFormat="1" x14ac:dyDescent="0.2">
      <c r="A57" s="20" t="s">
        <v>206</v>
      </c>
      <c r="B57" s="20"/>
      <c r="C57" s="21" t="s">
        <v>209</v>
      </c>
      <c r="D57" s="20" t="s">
        <v>14</v>
      </c>
      <c r="E57" s="22">
        <v>0.2</v>
      </c>
      <c r="F57" s="22">
        <v>0</v>
      </c>
      <c r="G57" s="22">
        <v>0.2</v>
      </c>
      <c r="H57" s="23" t="s">
        <v>609</v>
      </c>
      <c r="I57" s="20" t="s">
        <v>48</v>
      </c>
      <c r="J57" s="24"/>
      <c r="K57" s="295">
        <v>0</v>
      </c>
      <c r="L57" s="24"/>
      <c r="M57" s="28">
        <v>2025</v>
      </c>
    </row>
    <row r="58" spans="1:13" s="7" customFormat="1" x14ac:dyDescent="0.2">
      <c r="A58" s="20" t="s">
        <v>206</v>
      </c>
      <c r="B58" s="20"/>
      <c r="C58" s="21" t="s">
        <v>210</v>
      </c>
      <c r="D58" s="20" t="s">
        <v>16</v>
      </c>
      <c r="E58" s="22">
        <v>0.37</v>
      </c>
      <c r="F58" s="22">
        <v>0</v>
      </c>
      <c r="G58" s="22">
        <v>0.37</v>
      </c>
      <c r="H58" s="23" t="s">
        <v>610</v>
      </c>
      <c r="I58" s="20" t="s">
        <v>48</v>
      </c>
      <c r="J58" s="24"/>
      <c r="K58" s="295">
        <v>0</v>
      </c>
      <c r="L58" s="24"/>
      <c r="M58" s="28">
        <v>2025</v>
      </c>
    </row>
    <row r="59" spans="1:13" s="7" customFormat="1" ht="25.5" x14ac:dyDescent="0.2">
      <c r="A59" s="20" t="s">
        <v>206</v>
      </c>
      <c r="B59" s="20"/>
      <c r="C59" s="21" t="s">
        <v>211</v>
      </c>
      <c r="D59" s="20" t="s">
        <v>21</v>
      </c>
      <c r="E59" s="22">
        <v>0.72</v>
      </c>
      <c r="F59" s="22">
        <v>0</v>
      </c>
      <c r="G59" s="22">
        <v>0.72</v>
      </c>
      <c r="H59" s="23" t="s">
        <v>611</v>
      </c>
      <c r="I59" s="20" t="s">
        <v>48</v>
      </c>
      <c r="J59" s="24"/>
      <c r="K59" s="295">
        <v>0</v>
      </c>
      <c r="L59" s="24"/>
      <c r="M59" s="28">
        <v>2025</v>
      </c>
    </row>
    <row r="60" spans="1:13" s="15" customFormat="1" ht="25.5" x14ac:dyDescent="0.2">
      <c r="A60" s="20" t="s">
        <v>206</v>
      </c>
      <c r="B60" s="27"/>
      <c r="C60" s="21" t="s">
        <v>212</v>
      </c>
      <c r="D60" s="20" t="s">
        <v>26</v>
      </c>
      <c r="E60" s="22">
        <v>0.18</v>
      </c>
      <c r="F60" s="22">
        <v>0</v>
      </c>
      <c r="G60" s="22">
        <v>0.18</v>
      </c>
      <c r="H60" s="23" t="s">
        <v>612</v>
      </c>
      <c r="I60" s="20" t="s">
        <v>48</v>
      </c>
      <c r="J60" s="24"/>
      <c r="K60" s="295">
        <v>0</v>
      </c>
      <c r="L60" s="297"/>
      <c r="M60" s="28">
        <v>2025</v>
      </c>
    </row>
    <row r="61" spans="1:13" s="7" customFormat="1" ht="25.5" x14ac:dyDescent="0.2">
      <c r="A61" s="20" t="s">
        <v>206</v>
      </c>
      <c r="B61" s="20"/>
      <c r="C61" s="21" t="s">
        <v>1868</v>
      </c>
      <c r="D61" s="20" t="s">
        <v>26</v>
      </c>
      <c r="E61" s="22">
        <v>0.33</v>
      </c>
      <c r="F61" s="22">
        <v>0</v>
      </c>
      <c r="G61" s="22">
        <v>0.33</v>
      </c>
      <c r="H61" s="23" t="s">
        <v>1869</v>
      </c>
      <c r="I61" s="20" t="s">
        <v>48</v>
      </c>
      <c r="J61" s="24"/>
      <c r="K61" s="295">
        <v>0</v>
      </c>
      <c r="L61" s="24"/>
      <c r="M61" s="28">
        <v>2025</v>
      </c>
    </row>
    <row r="62" spans="1:13" s="7" customFormat="1" ht="25.5" x14ac:dyDescent="0.2">
      <c r="A62" s="20" t="s">
        <v>206</v>
      </c>
      <c r="B62" s="20"/>
      <c r="C62" s="21" t="s">
        <v>1870</v>
      </c>
      <c r="D62" s="20" t="s">
        <v>26</v>
      </c>
      <c r="E62" s="22">
        <v>0.48</v>
      </c>
      <c r="F62" s="22">
        <v>0</v>
      </c>
      <c r="G62" s="22">
        <v>0.48</v>
      </c>
      <c r="H62" s="23" t="s">
        <v>1871</v>
      </c>
      <c r="I62" s="20" t="s">
        <v>48</v>
      </c>
      <c r="J62" s="24"/>
      <c r="K62" s="295">
        <v>0</v>
      </c>
      <c r="L62" s="24"/>
      <c r="M62" s="28">
        <v>2025</v>
      </c>
    </row>
    <row r="63" spans="1:13" s="7" customFormat="1" ht="25.5" x14ac:dyDescent="0.2">
      <c r="A63" s="20" t="s">
        <v>206</v>
      </c>
      <c r="B63" s="20"/>
      <c r="C63" s="21" t="s">
        <v>213</v>
      </c>
      <c r="D63" s="20">
        <v>0</v>
      </c>
      <c r="E63" s="22">
        <v>6.43</v>
      </c>
      <c r="F63" s="22">
        <v>0</v>
      </c>
      <c r="G63" s="22">
        <v>6.43</v>
      </c>
      <c r="H63" s="23" t="s">
        <v>613</v>
      </c>
      <c r="I63" s="20" t="s">
        <v>48</v>
      </c>
      <c r="J63" s="24"/>
      <c r="K63" s="295">
        <v>0</v>
      </c>
      <c r="L63" s="24"/>
      <c r="M63" s="28">
        <v>2025</v>
      </c>
    </row>
    <row r="64" spans="1:13" s="7" customFormat="1" ht="25.5" x14ac:dyDescent="0.2">
      <c r="A64" s="20" t="s">
        <v>206</v>
      </c>
      <c r="B64" s="20"/>
      <c r="C64" s="21" t="s">
        <v>213</v>
      </c>
      <c r="D64" s="20" t="s">
        <v>26</v>
      </c>
      <c r="E64" s="22">
        <v>6.43</v>
      </c>
      <c r="F64" s="22">
        <v>0</v>
      </c>
      <c r="G64" s="22">
        <v>6.43</v>
      </c>
      <c r="H64" s="23" t="s">
        <v>613</v>
      </c>
      <c r="I64" s="20" t="s">
        <v>48</v>
      </c>
      <c r="J64" s="24"/>
      <c r="K64" s="295">
        <v>0</v>
      </c>
      <c r="L64" s="24"/>
      <c r="M64" s="28">
        <v>2025</v>
      </c>
    </row>
    <row r="65" spans="1:13" s="7" customFormat="1" ht="25.5" x14ac:dyDescent="0.2">
      <c r="A65" s="20" t="s">
        <v>206</v>
      </c>
      <c r="B65" s="20"/>
      <c r="C65" s="21" t="s">
        <v>214</v>
      </c>
      <c r="D65" s="20" t="s">
        <v>10</v>
      </c>
      <c r="E65" s="22">
        <v>7.26</v>
      </c>
      <c r="F65" s="22">
        <v>0</v>
      </c>
      <c r="G65" s="22">
        <v>7.26</v>
      </c>
      <c r="H65" s="23" t="s">
        <v>614</v>
      </c>
      <c r="I65" s="20" t="s">
        <v>48</v>
      </c>
      <c r="J65" s="24"/>
      <c r="K65" s="295">
        <v>0</v>
      </c>
      <c r="L65" s="24"/>
      <c r="M65" s="28">
        <v>2025</v>
      </c>
    </row>
    <row r="66" spans="1:13" s="7" customFormat="1" ht="25.5" x14ac:dyDescent="0.2">
      <c r="A66" s="20" t="s">
        <v>206</v>
      </c>
      <c r="B66" s="20"/>
      <c r="C66" s="21" t="s">
        <v>215</v>
      </c>
      <c r="D66" s="20" t="s">
        <v>13</v>
      </c>
      <c r="E66" s="22">
        <v>1.51</v>
      </c>
      <c r="F66" s="22">
        <v>0</v>
      </c>
      <c r="G66" s="22">
        <v>1.51</v>
      </c>
      <c r="H66" s="23" t="s">
        <v>1891</v>
      </c>
      <c r="I66" s="20" t="s">
        <v>48</v>
      </c>
      <c r="J66" s="24"/>
      <c r="K66" s="295">
        <v>0</v>
      </c>
      <c r="L66" s="24"/>
      <c r="M66" s="28">
        <v>2025</v>
      </c>
    </row>
    <row r="67" spans="1:13" s="7" customFormat="1" ht="38.25" x14ac:dyDescent="0.2">
      <c r="A67" s="20" t="s">
        <v>206</v>
      </c>
      <c r="B67" s="20"/>
      <c r="C67" s="21" t="s">
        <v>216</v>
      </c>
      <c r="D67" s="20" t="s">
        <v>17</v>
      </c>
      <c r="E67" s="22">
        <v>10.42</v>
      </c>
      <c r="F67" s="22">
        <v>0</v>
      </c>
      <c r="G67" s="22">
        <v>10.42</v>
      </c>
      <c r="H67" s="23" t="s">
        <v>1013</v>
      </c>
      <c r="I67" s="20" t="s">
        <v>48</v>
      </c>
      <c r="J67" s="24"/>
      <c r="K67" s="295">
        <v>0</v>
      </c>
      <c r="L67" s="24"/>
      <c r="M67" s="28">
        <v>2025</v>
      </c>
    </row>
    <row r="68" spans="1:13" ht="63.75" x14ac:dyDescent="0.2">
      <c r="A68" s="13">
        <f>+SUBTOTAL(103,$B$7:B68)</f>
        <v>39</v>
      </c>
      <c r="B68" s="13">
        <v>1</v>
      </c>
      <c r="C68" s="2" t="s">
        <v>184</v>
      </c>
      <c r="D68" s="13" t="s">
        <v>27</v>
      </c>
      <c r="E68" s="9">
        <v>0.22</v>
      </c>
      <c r="F68" s="9">
        <v>0</v>
      </c>
      <c r="G68" s="9">
        <v>0.22</v>
      </c>
      <c r="H68" s="10" t="s">
        <v>615</v>
      </c>
      <c r="I68" s="13" t="s">
        <v>48</v>
      </c>
      <c r="J68" s="16"/>
      <c r="K68" s="12"/>
      <c r="L68" s="12" t="s">
        <v>1061</v>
      </c>
      <c r="M68" s="14">
        <v>2025</v>
      </c>
    </row>
    <row r="69" spans="1:13" ht="25.5" x14ac:dyDescent="0.2">
      <c r="A69" s="13">
        <f>+SUBTOTAL(103,$B$7:B69)</f>
        <v>40</v>
      </c>
      <c r="B69" s="13">
        <v>1</v>
      </c>
      <c r="C69" s="2" t="s">
        <v>219</v>
      </c>
      <c r="D69" s="13" t="s">
        <v>24</v>
      </c>
      <c r="E69" s="9">
        <v>1.4</v>
      </c>
      <c r="F69" s="9">
        <v>0</v>
      </c>
      <c r="G69" s="9">
        <v>1.4</v>
      </c>
      <c r="H69" s="10" t="s">
        <v>616</v>
      </c>
      <c r="I69" s="13" t="s">
        <v>47</v>
      </c>
      <c r="J69" s="16"/>
      <c r="K69" s="12" t="s">
        <v>1056</v>
      </c>
      <c r="L69" s="440" t="s">
        <v>1062</v>
      </c>
      <c r="M69" s="14">
        <v>0</v>
      </c>
    </row>
    <row r="70" spans="1:13" ht="25.5" x14ac:dyDescent="0.2">
      <c r="A70" s="13">
        <f>+SUBTOTAL(103,$B$7:B70)</f>
        <v>41</v>
      </c>
      <c r="B70" s="13">
        <v>1</v>
      </c>
      <c r="C70" s="2" t="s">
        <v>220</v>
      </c>
      <c r="D70" s="13" t="s">
        <v>25</v>
      </c>
      <c r="E70" s="9">
        <v>0.4</v>
      </c>
      <c r="F70" s="9">
        <v>0</v>
      </c>
      <c r="G70" s="9">
        <v>0.4</v>
      </c>
      <c r="H70" s="10" t="s">
        <v>617</v>
      </c>
      <c r="I70" s="13" t="s">
        <v>49</v>
      </c>
      <c r="J70" s="16"/>
      <c r="K70" s="12" t="s">
        <v>1056</v>
      </c>
      <c r="L70" s="440"/>
      <c r="M70" s="14">
        <v>0</v>
      </c>
    </row>
    <row r="71" spans="1:13" s="6" customFormat="1" x14ac:dyDescent="0.2">
      <c r="A71" s="19" t="s">
        <v>221</v>
      </c>
      <c r="B71" s="19"/>
      <c r="C71" s="1" t="s">
        <v>222</v>
      </c>
      <c r="D71" s="19">
        <v>0</v>
      </c>
      <c r="E71" s="3">
        <v>0</v>
      </c>
      <c r="F71" s="3">
        <v>0</v>
      </c>
      <c r="G71" s="3">
        <v>0</v>
      </c>
      <c r="H71" s="4" t="s">
        <v>31</v>
      </c>
      <c r="I71" s="19">
        <v>0</v>
      </c>
      <c r="J71" s="26"/>
      <c r="K71" s="18"/>
      <c r="L71" s="18"/>
      <c r="M71" s="296">
        <v>0</v>
      </c>
    </row>
    <row r="72" spans="1:13" ht="38.25" x14ac:dyDescent="0.2">
      <c r="A72" s="13">
        <f>+SUBTOTAL(103,$B$7:B72)</f>
        <v>42</v>
      </c>
      <c r="B72" s="13">
        <v>1</v>
      </c>
      <c r="C72" s="2" t="s">
        <v>223</v>
      </c>
      <c r="D72" s="13">
        <v>0</v>
      </c>
      <c r="E72" s="9">
        <v>180.99999999999997</v>
      </c>
      <c r="F72" s="9">
        <v>0</v>
      </c>
      <c r="G72" s="9">
        <v>0</v>
      </c>
      <c r="H72" s="10" t="s">
        <v>31</v>
      </c>
      <c r="I72" s="13" t="s">
        <v>49</v>
      </c>
      <c r="J72" s="16"/>
      <c r="K72" s="12"/>
      <c r="L72" s="12"/>
      <c r="M72" s="14">
        <v>0</v>
      </c>
    </row>
    <row r="73" spans="1:13" x14ac:dyDescent="0.2">
      <c r="A73" s="13"/>
      <c r="B73" s="13"/>
      <c r="C73" s="2" t="s">
        <v>224</v>
      </c>
      <c r="D73" s="13"/>
      <c r="E73" s="9">
        <v>0</v>
      </c>
      <c r="F73" s="9">
        <v>0</v>
      </c>
      <c r="G73" s="9">
        <v>0</v>
      </c>
      <c r="H73" s="10" t="s">
        <v>31</v>
      </c>
      <c r="I73" s="13" t="s">
        <v>49</v>
      </c>
      <c r="J73" s="16"/>
      <c r="K73" s="294">
        <v>0</v>
      </c>
      <c r="L73" s="16">
        <v>0</v>
      </c>
      <c r="M73" s="14"/>
    </row>
    <row r="74" spans="1:13" s="7" customFormat="1" ht="114.75" x14ac:dyDescent="0.2">
      <c r="A74" s="20" t="s">
        <v>206</v>
      </c>
      <c r="B74" s="20"/>
      <c r="C74" s="21" t="s">
        <v>225</v>
      </c>
      <c r="D74" s="20" t="s">
        <v>25</v>
      </c>
      <c r="E74" s="22">
        <v>69.16</v>
      </c>
      <c r="F74" s="22">
        <v>0</v>
      </c>
      <c r="G74" s="22">
        <v>69.16</v>
      </c>
      <c r="H74" s="23" t="s">
        <v>618</v>
      </c>
      <c r="I74" s="20" t="s">
        <v>49</v>
      </c>
      <c r="J74" s="24"/>
      <c r="K74" s="295">
        <v>0</v>
      </c>
      <c r="L74" s="24"/>
      <c r="M74" s="28">
        <v>0</v>
      </c>
    </row>
    <row r="75" spans="1:13" s="7" customFormat="1" ht="51" x14ac:dyDescent="0.2">
      <c r="A75" s="20" t="s">
        <v>206</v>
      </c>
      <c r="B75" s="20"/>
      <c r="C75" s="21" t="s">
        <v>226</v>
      </c>
      <c r="D75" s="20" t="s">
        <v>25</v>
      </c>
      <c r="E75" s="22">
        <v>22.9</v>
      </c>
      <c r="F75" s="22">
        <v>0</v>
      </c>
      <c r="G75" s="22">
        <v>22.9</v>
      </c>
      <c r="H75" s="23" t="s">
        <v>619</v>
      </c>
      <c r="I75" s="20" t="s">
        <v>49</v>
      </c>
      <c r="J75" s="24"/>
      <c r="K75" s="295">
        <v>0</v>
      </c>
      <c r="L75" s="24"/>
      <c r="M75" s="28">
        <v>0</v>
      </c>
    </row>
    <row r="76" spans="1:13" s="15" customFormat="1" ht="25.5" x14ac:dyDescent="0.2">
      <c r="A76" s="27" t="s">
        <v>206</v>
      </c>
      <c r="B76" s="27"/>
      <c r="C76" s="21" t="s">
        <v>117</v>
      </c>
      <c r="D76" s="20" t="s">
        <v>25</v>
      </c>
      <c r="E76" s="22">
        <v>0.32</v>
      </c>
      <c r="F76" s="22">
        <v>0</v>
      </c>
      <c r="G76" s="22">
        <v>0.32</v>
      </c>
      <c r="H76" s="23" t="s">
        <v>620</v>
      </c>
      <c r="I76" s="20" t="s">
        <v>49</v>
      </c>
      <c r="J76" s="24"/>
      <c r="K76" s="295">
        <v>0</v>
      </c>
      <c r="L76" s="297"/>
      <c r="M76" s="28">
        <v>2025</v>
      </c>
    </row>
    <row r="77" spans="1:13" s="7" customFormat="1" ht="25.5" x14ac:dyDescent="0.2">
      <c r="A77" s="20" t="s">
        <v>206</v>
      </c>
      <c r="B77" s="20"/>
      <c r="C77" s="21" t="s">
        <v>218</v>
      </c>
      <c r="D77" s="20" t="s">
        <v>10</v>
      </c>
      <c r="E77" s="22">
        <v>0.93</v>
      </c>
      <c r="F77" s="22">
        <v>0</v>
      </c>
      <c r="G77" s="22">
        <v>0.93</v>
      </c>
      <c r="H77" s="23" t="s">
        <v>621</v>
      </c>
      <c r="I77" s="20" t="s">
        <v>49</v>
      </c>
      <c r="J77" s="24"/>
      <c r="K77" s="295">
        <v>0</v>
      </c>
      <c r="L77" s="24"/>
      <c r="M77" s="28">
        <v>2025</v>
      </c>
    </row>
    <row r="78" spans="1:13" s="7" customFormat="1" ht="38.25" x14ac:dyDescent="0.2">
      <c r="A78" s="20" t="s">
        <v>206</v>
      </c>
      <c r="B78" s="20"/>
      <c r="C78" s="21" t="s">
        <v>227</v>
      </c>
      <c r="D78" s="20" t="s">
        <v>10</v>
      </c>
      <c r="E78" s="22">
        <v>0.86</v>
      </c>
      <c r="F78" s="22">
        <v>0</v>
      </c>
      <c r="G78" s="22">
        <v>0.86</v>
      </c>
      <c r="H78" s="23" t="s">
        <v>622</v>
      </c>
      <c r="I78" s="20" t="s">
        <v>49</v>
      </c>
      <c r="J78" s="24"/>
      <c r="K78" s="295">
        <v>0</v>
      </c>
      <c r="L78" s="24"/>
      <c r="M78" s="28">
        <v>2025</v>
      </c>
    </row>
    <row r="79" spans="1:13" s="7" customFormat="1" ht="38.25" x14ac:dyDescent="0.2">
      <c r="A79" s="20" t="s">
        <v>206</v>
      </c>
      <c r="B79" s="20"/>
      <c r="C79" s="21" t="s">
        <v>228</v>
      </c>
      <c r="D79" s="20" t="s">
        <v>10</v>
      </c>
      <c r="E79" s="22">
        <v>0.77</v>
      </c>
      <c r="F79" s="22">
        <v>0</v>
      </c>
      <c r="G79" s="22">
        <v>0.77</v>
      </c>
      <c r="H79" s="23" t="s">
        <v>623</v>
      </c>
      <c r="I79" s="20" t="s">
        <v>49</v>
      </c>
      <c r="J79" s="24"/>
      <c r="K79" s="295">
        <v>0</v>
      </c>
      <c r="L79" s="24"/>
      <c r="M79" s="28">
        <v>2025</v>
      </c>
    </row>
    <row r="80" spans="1:13" s="15" customFormat="1" ht="38.25" x14ac:dyDescent="0.2">
      <c r="A80" s="27" t="s">
        <v>206</v>
      </c>
      <c r="B80" s="27"/>
      <c r="C80" s="21" t="s">
        <v>87</v>
      </c>
      <c r="D80" s="20" t="s">
        <v>21</v>
      </c>
      <c r="E80" s="22">
        <v>1.8</v>
      </c>
      <c r="F80" s="22">
        <v>0</v>
      </c>
      <c r="G80" s="22">
        <v>1.8</v>
      </c>
      <c r="H80" s="23" t="s">
        <v>624</v>
      </c>
      <c r="I80" s="20" t="s">
        <v>49</v>
      </c>
      <c r="J80" s="24"/>
      <c r="K80" s="295">
        <v>0</v>
      </c>
      <c r="L80" s="297"/>
      <c r="M80" s="28">
        <v>2025</v>
      </c>
    </row>
    <row r="81" spans="1:13" s="7" customFormat="1" ht="25.5" x14ac:dyDescent="0.2">
      <c r="A81" s="20" t="s">
        <v>206</v>
      </c>
      <c r="B81" s="20"/>
      <c r="C81" s="21" t="s">
        <v>229</v>
      </c>
      <c r="D81" s="20" t="s">
        <v>15</v>
      </c>
      <c r="E81" s="22">
        <v>1.39</v>
      </c>
      <c r="F81" s="22">
        <v>0</v>
      </c>
      <c r="G81" s="22">
        <v>1.39</v>
      </c>
      <c r="H81" s="23" t="s">
        <v>625</v>
      </c>
      <c r="I81" s="20" t="s">
        <v>49</v>
      </c>
      <c r="J81" s="24"/>
      <c r="K81" s="295">
        <v>0</v>
      </c>
      <c r="L81" s="24"/>
      <c r="M81" s="28">
        <v>0</v>
      </c>
    </row>
    <row r="82" spans="1:13" s="7" customFormat="1" ht="51" x14ac:dyDescent="0.2">
      <c r="A82" s="20" t="s">
        <v>206</v>
      </c>
      <c r="B82" s="20"/>
      <c r="C82" s="21" t="s">
        <v>230</v>
      </c>
      <c r="D82" s="20" t="s">
        <v>15</v>
      </c>
      <c r="E82" s="22">
        <v>1.24</v>
      </c>
      <c r="F82" s="22">
        <v>0</v>
      </c>
      <c r="G82" s="22">
        <v>1.24</v>
      </c>
      <c r="H82" s="23" t="s">
        <v>626</v>
      </c>
      <c r="I82" s="20" t="s">
        <v>49</v>
      </c>
      <c r="J82" s="24"/>
      <c r="K82" s="295">
        <v>0</v>
      </c>
      <c r="L82" s="24"/>
      <c r="M82" s="28">
        <v>0</v>
      </c>
    </row>
    <row r="83" spans="1:13" s="7" customFormat="1" x14ac:dyDescent="0.2">
      <c r="A83" s="20" t="s">
        <v>206</v>
      </c>
      <c r="B83" s="20"/>
      <c r="C83" s="21" t="s">
        <v>231</v>
      </c>
      <c r="D83" s="20" t="s">
        <v>15</v>
      </c>
      <c r="E83" s="22">
        <v>1.03</v>
      </c>
      <c r="F83" s="22">
        <v>0</v>
      </c>
      <c r="G83" s="22">
        <v>1.03</v>
      </c>
      <c r="H83" s="23" t="s">
        <v>627</v>
      </c>
      <c r="I83" s="20" t="s">
        <v>49</v>
      </c>
      <c r="J83" s="24"/>
      <c r="K83" s="295">
        <v>0</v>
      </c>
      <c r="L83" s="24"/>
      <c r="M83" s="28">
        <v>0</v>
      </c>
    </row>
    <row r="84" spans="1:13" s="15" customFormat="1" ht="25.5" x14ac:dyDescent="0.2">
      <c r="A84" s="27" t="s">
        <v>206</v>
      </c>
      <c r="B84" s="27"/>
      <c r="C84" s="21" t="s">
        <v>232</v>
      </c>
      <c r="D84" s="20" t="s">
        <v>15</v>
      </c>
      <c r="E84" s="22">
        <v>0.71</v>
      </c>
      <c r="F84" s="22">
        <v>0</v>
      </c>
      <c r="G84" s="22">
        <v>0.71</v>
      </c>
      <c r="H84" s="23" t="s">
        <v>628</v>
      </c>
      <c r="I84" s="20" t="s">
        <v>49</v>
      </c>
      <c r="J84" s="24"/>
      <c r="K84" s="295">
        <v>0</v>
      </c>
      <c r="L84" s="297"/>
      <c r="M84" s="28">
        <v>0</v>
      </c>
    </row>
    <row r="85" spans="1:13" s="7" customFormat="1" ht="51" x14ac:dyDescent="0.2">
      <c r="A85" s="20" t="s">
        <v>206</v>
      </c>
      <c r="B85" s="20"/>
      <c r="C85" s="21" t="s">
        <v>233</v>
      </c>
      <c r="D85" s="20" t="s">
        <v>15</v>
      </c>
      <c r="E85" s="22">
        <v>2.75</v>
      </c>
      <c r="F85" s="22">
        <v>0</v>
      </c>
      <c r="G85" s="22">
        <v>2.75</v>
      </c>
      <c r="H85" s="23" t="s">
        <v>629</v>
      </c>
      <c r="I85" s="20" t="s">
        <v>49</v>
      </c>
      <c r="J85" s="24"/>
      <c r="K85" s="295">
        <v>0</v>
      </c>
      <c r="L85" s="24"/>
      <c r="M85" s="28">
        <v>0</v>
      </c>
    </row>
    <row r="86" spans="1:13" s="7" customFormat="1" ht="38.25" x14ac:dyDescent="0.2">
      <c r="A86" s="20" t="s">
        <v>206</v>
      </c>
      <c r="B86" s="20"/>
      <c r="C86" s="21" t="s">
        <v>234</v>
      </c>
      <c r="D86" s="20" t="s">
        <v>14</v>
      </c>
      <c r="E86" s="22">
        <v>0.5</v>
      </c>
      <c r="F86" s="22">
        <v>0</v>
      </c>
      <c r="G86" s="22">
        <v>0.5</v>
      </c>
      <c r="H86" s="23" t="s">
        <v>630</v>
      </c>
      <c r="I86" s="20" t="s">
        <v>49</v>
      </c>
      <c r="J86" s="24"/>
      <c r="K86" s="295">
        <v>0</v>
      </c>
      <c r="L86" s="24"/>
      <c r="M86" s="28">
        <v>0</v>
      </c>
    </row>
    <row r="87" spans="1:13" s="7" customFormat="1" ht="102" x14ac:dyDescent="0.2">
      <c r="A87" s="20" t="s">
        <v>206</v>
      </c>
      <c r="B87" s="20"/>
      <c r="C87" s="21" t="s">
        <v>235</v>
      </c>
      <c r="D87" s="20">
        <v>0</v>
      </c>
      <c r="E87" s="22">
        <v>7.92</v>
      </c>
      <c r="F87" s="22">
        <v>0</v>
      </c>
      <c r="G87" s="22">
        <v>7.92</v>
      </c>
      <c r="H87" s="23" t="s">
        <v>631</v>
      </c>
      <c r="I87" s="20" t="s">
        <v>49</v>
      </c>
      <c r="J87" s="24"/>
      <c r="K87" s="295">
        <v>0</v>
      </c>
      <c r="L87" s="24"/>
      <c r="M87" s="28">
        <v>0</v>
      </c>
    </row>
    <row r="88" spans="1:13" s="7" customFormat="1" ht="25.5" x14ac:dyDescent="0.2">
      <c r="A88" s="20" t="s">
        <v>206</v>
      </c>
      <c r="B88" s="20"/>
      <c r="C88" s="21" t="s">
        <v>236</v>
      </c>
      <c r="D88" s="20" t="s">
        <v>26</v>
      </c>
      <c r="E88" s="22">
        <v>6.16</v>
      </c>
      <c r="F88" s="22">
        <v>0</v>
      </c>
      <c r="G88" s="22">
        <v>6.16</v>
      </c>
      <c r="H88" s="23" t="s">
        <v>632</v>
      </c>
      <c r="I88" s="20" t="s">
        <v>49</v>
      </c>
      <c r="J88" s="24"/>
      <c r="K88" s="295">
        <v>0</v>
      </c>
      <c r="L88" s="24"/>
      <c r="M88" s="28">
        <v>0</v>
      </c>
    </row>
    <row r="89" spans="1:13" s="7" customFormat="1" ht="38.25" x14ac:dyDescent="0.2">
      <c r="A89" s="20" t="s">
        <v>206</v>
      </c>
      <c r="B89" s="20"/>
      <c r="C89" s="21" t="s">
        <v>237</v>
      </c>
      <c r="D89" s="20" t="s">
        <v>13</v>
      </c>
      <c r="E89" s="22">
        <v>8.6</v>
      </c>
      <c r="F89" s="22">
        <v>0</v>
      </c>
      <c r="G89" s="22">
        <v>8.6</v>
      </c>
      <c r="H89" s="23" t="s">
        <v>633</v>
      </c>
      <c r="I89" s="20" t="s">
        <v>49</v>
      </c>
      <c r="J89" s="24"/>
      <c r="K89" s="295">
        <v>0</v>
      </c>
      <c r="L89" s="24"/>
      <c r="M89" s="28">
        <v>0</v>
      </c>
    </row>
    <row r="90" spans="1:13" s="15" customFormat="1" ht="38.25" x14ac:dyDescent="0.2">
      <c r="A90" s="20" t="s">
        <v>206</v>
      </c>
      <c r="B90" s="20"/>
      <c r="C90" s="21" t="s">
        <v>238</v>
      </c>
      <c r="D90" s="20" t="s">
        <v>13</v>
      </c>
      <c r="E90" s="22">
        <v>8.14</v>
      </c>
      <c r="F90" s="22">
        <v>0</v>
      </c>
      <c r="G90" s="22">
        <v>8.14</v>
      </c>
      <c r="H90" s="23" t="s">
        <v>634</v>
      </c>
      <c r="I90" s="20" t="s">
        <v>49</v>
      </c>
      <c r="J90" s="24"/>
      <c r="K90" s="295" t="s">
        <v>239</v>
      </c>
      <c r="L90" s="297"/>
      <c r="M90" s="28">
        <v>0</v>
      </c>
    </row>
    <row r="91" spans="1:13" s="7" customFormat="1" x14ac:dyDescent="0.2">
      <c r="A91" s="20" t="s">
        <v>206</v>
      </c>
      <c r="B91" s="20"/>
      <c r="C91" s="21" t="s">
        <v>240</v>
      </c>
      <c r="D91" s="20" t="s">
        <v>16</v>
      </c>
      <c r="E91" s="22">
        <v>1.39</v>
      </c>
      <c r="F91" s="22">
        <v>0</v>
      </c>
      <c r="G91" s="22">
        <v>1.39</v>
      </c>
      <c r="H91" s="23" t="s">
        <v>635</v>
      </c>
      <c r="I91" s="20" t="s">
        <v>49</v>
      </c>
      <c r="J91" s="24"/>
      <c r="K91" s="295">
        <v>0</v>
      </c>
      <c r="L91" s="24"/>
      <c r="M91" s="28">
        <v>0</v>
      </c>
    </row>
    <row r="92" spans="1:13" s="7" customFormat="1" ht="38.25" x14ac:dyDescent="0.2">
      <c r="A92" s="20" t="s">
        <v>206</v>
      </c>
      <c r="B92" s="20"/>
      <c r="C92" s="21" t="s">
        <v>241</v>
      </c>
      <c r="D92" s="20" t="s">
        <v>18</v>
      </c>
      <c r="E92" s="22">
        <v>1.1499999999999999</v>
      </c>
      <c r="F92" s="22">
        <v>0</v>
      </c>
      <c r="G92" s="22">
        <v>1.1499999999999999</v>
      </c>
      <c r="H92" s="23" t="s">
        <v>636</v>
      </c>
      <c r="I92" s="20" t="s">
        <v>49</v>
      </c>
      <c r="J92" s="24"/>
      <c r="K92" s="295">
        <v>0</v>
      </c>
      <c r="L92" s="24"/>
      <c r="M92" s="28">
        <v>0</v>
      </c>
    </row>
    <row r="93" spans="1:13" s="7" customFormat="1" ht="25.5" x14ac:dyDescent="0.2">
      <c r="A93" s="20" t="s">
        <v>206</v>
      </c>
      <c r="B93" s="20"/>
      <c r="C93" s="21" t="s">
        <v>242</v>
      </c>
      <c r="D93" s="20" t="s">
        <v>17</v>
      </c>
      <c r="E93" s="22">
        <v>0.3</v>
      </c>
      <c r="F93" s="22">
        <v>0</v>
      </c>
      <c r="G93" s="22">
        <v>0.3</v>
      </c>
      <c r="H93" s="23" t="s">
        <v>637</v>
      </c>
      <c r="I93" s="20" t="s">
        <v>49</v>
      </c>
      <c r="J93" s="24"/>
      <c r="K93" s="295" t="s">
        <v>243</v>
      </c>
      <c r="L93" s="24"/>
      <c r="M93" s="28">
        <v>0</v>
      </c>
    </row>
    <row r="94" spans="1:13" s="7" customFormat="1" ht="140.25" x14ac:dyDescent="0.2">
      <c r="A94" s="20" t="s">
        <v>206</v>
      </c>
      <c r="B94" s="20"/>
      <c r="C94" s="21" t="s">
        <v>216</v>
      </c>
      <c r="D94" s="20" t="s">
        <v>17</v>
      </c>
      <c r="E94" s="22">
        <v>38.340000000000003</v>
      </c>
      <c r="F94" s="22">
        <v>0</v>
      </c>
      <c r="G94" s="22">
        <v>38.340000000000003</v>
      </c>
      <c r="H94" s="23" t="s">
        <v>638</v>
      </c>
      <c r="I94" s="20" t="s">
        <v>49</v>
      </c>
      <c r="J94" s="24"/>
      <c r="K94" s="295">
        <v>0</v>
      </c>
      <c r="L94" s="24"/>
      <c r="M94" s="28">
        <v>0</v>
      </c>
    </row>
    <row r="95" spans="1:13" s="7" customFormat="1" ht="51" x14ac:dyDescent="0.2">
      <c r="A95" s="20" t="s">
        <v>206</v>
      </c>
      <c r="B95" s="20"/>
      <c r="C95" s="21" t="s">
        <v>217</v>
      </c>
      <c r="D95" s="20" t="s">
        <v>13</v>
      </c>
      <c r="E95" s="22">
        <v>4.6399999999999997</v>
      </c>
      <c r="F95" s="22">
        <v>0</v>
      </c>
      <c r="G95" s="22">
        <v>4.6399999999999997</v>
      </c>
      <c r="H95" s="23" t="s">
        <v>639</v>
      </c>
      <c r="I95" s="20" t="s">
        <v>49</v>
      </c>
      <c r="J95" s="24"/>
      <c r="K95" s="295">
        <v>0</v>
      </c>
      <c r="L95" s="24"/>
      <c r="M95" s="28">
        <v>0</v>
      </c>
    </row>
    <row r="96" spans="1:13" x14ac:dyDescent="0.2">
      <c r="A96" s="13">
        <f>+SUBTOTAL(103,$B$7:B96)</f>
        <v>43</v>
      </c>
      <c r="B96" s="13">
        <v>1</v>
      </c>
      <c r="C96" s="2" t="s">
        <v>244</v>
      </c>
      <c r="D96" s="13">
        <v>0</v>
      </c>
      <c r="E96" s="9">
        <v>0</v>
      </c>
      <c r="F96" s="9">
        <v>0</v>
      </c>
      <c r="G96" s="9">
        <v>0</v>
      </c>
      <c r="H96" s="10" t="s">
        <v>31</v>
      </c>
      <c r="I96" s="13">
        <v>0</v>
      </c>
      <c r="J96" s="16"/>
      <c r="K96" s="12"/>
      <c r="L96" s="12"/>
      <c r="M96" s="14">
        <v>2025</v>
      </c>
    </row>
    <row r="97" spans="1:13" s="7" customFormat="1" ht="25.5" x14ac:dyDescent="0.2">
      <c r="A97" s="20" t="s">
        <v>206</v>
      </c>
      <c r="B97" s="20"/>
      <c r="C97" s="21" t="s">
        <v>244</v>
      </c>
      <c r="D97" s="20" t="s">
        <v>24</v>
      </c>
      <c r="E97" s="22">
        <v>2.63</v>
      </c>
      <c r="F97" s="22">
        <v>0</v>
      </c>
      <c r="G97" s="22">
        <v>2.63</v>
      </c>
      <c r="H97" s="23" t="s">
        <v>640</v>
      </c>
      <c r="I97" s="20" t="s">
        <v>48</v>
      </c>
      <c r="J97" s="24"/>
      <c r="K97" s="25"/>
      <c r="L97" s="25"/>
      <c r="M97" s="28">
        <v>2025</v>
      </c>
    </row>
    <row r="98" spans="1:13" s="7" customFormat="1" ht="25.5" x14ac:dyDescent="0.2">
      <c r="A98" s="20" t="s">
        <v>206</v>
      </c>
      <c r="B98" s="20"/>
      <c r="C98" s="21" t="s">
        <v>244</v>
      </c>
      <c r="D98" s="20" t="s">
        <v>24</v>
      </c>
      <c r="E98" s="22">
        <v>1.78</v>
      </c>
      <c r="F98" s="22">
        <v>0</v>
      </c>
      <c r="G98" s="22">
        <v>1.78</v>
      </c>
      <c r="H98" s="23" t="s">
        <v>641</v>
      </c>
      <c r="I98" s="20" t="s">
        <v>52</v>
      </c>
      <c r="J98" s="24"/>
      <c r="K98" s="25"/>
      <c r="L98" s="25"/>
      <c r="M98" s="28">
        <v>2025</v>
      </c>
    </row>
    <row r="99" spans="1:13" s="7" customFormat="1" ht="25.5" x14ac:dyDescent="0.2">
      <c r="A99" s="20" t="s">
        <v>206</v>
      </c>
      <c r="B99" s="20"/>
      <c r="C99" s="21" t="s">
        <v>244</v>
      </c>
      <c r="D99" s="20" t="s">
        <v>25</v>
      </c>
      <c r="E99" s="22">
        <v>2.39</v>
      </c>
      <c r="F99" s="22">
        <v>0</v>
      </c>
      <c r="G99" s="22">
        <v>2.39</v>
      </c>
      <c r="H99" s="23" t="s">
        <v>642</v>
      </c>
      <c r="I99" s="20" t="s">
        <v>49</v>
      </c>
      <c r="J99" s="24"/>
      <c r="K99" s="25"/>
      <c r="L99" s="25"/>
      <c r="M99" s="28">
        <v>2025</v>
      </c>
    </row>
    <row r="100" spans="1:13" s="7" customFormat="1" ht="25.5" x14ac:dyDescent="0.2">
      <c r="A100" s="20" t="s">
        <v>206</v>
      </c>
      <c r="B100" s="20"/>
      <c r="C100" s="21" t="s">
        <v>245</v>
      </c>
      <c r="D100" s="20" t="s">
        <v>17</v>
      </c>
      <c r="E100" s="22">
        <v>1.18</v>
      </c>
      <c r="F100" s="22">
        <v>0</v>
      </c>
      <c r="G100" s="22">
        <v>1.18</v>
      </c>
      <c r="H100" s="23" t="s">
        <v>643</v>
      </c>
      <c r="I100" s="20" t="s">
        <v>48</v>
      </c>
      <c r="J100" s="24"/>
      <c r="K100" s="25"/>
      <c r="L100" s="25"/>
      <c r="M100" s="28">
        <v>2025</v>
      </c>
    </row>
    <row r="101" spans="1:13" s="7" customFormat="1" ht="25.5" x14ac:dyDescent="0.2">
      <c r="A101" s="20" t="s">
        <v>206</v>
      </c>
      <c r="B101" s="20"/>
      <c r="C101" s="21" t="s">
        <v>245</v>
      </c>
      <c r="D101" s="20" t="s">
        <v>17</v>
      </c>
      <c r="E101" s="22">
        <v>1</v>
      </c>
      <c r="F101" s="22">
        <v>0</v>
      </c>
      <c r="G101" s="22">
        <v>1</v>
      </c>
      <c r="H101" s="23" t="s">
        <v>644</v>
      </c>
      <c r="I101" s="20" t="s">
        <v>52</v>
      </c>
      <c r="J101" s="24"/>
      <c r="K101" s="25"/>
      <c r="L101" s="25"/>
      <c r="M101" s="28">
        <v>2025</v>
      </c>
    </row>
    <row r="102" spans="1:13" s="15" customFormat="1" ht="25.5" x14ac:dyDescent="0.2">
      <c r="A102" s="20" t="s">
        <v>206</v>
      </c>
      <c r="B102" s="27"/>
      <c r="C102" s="21" t="s">
        <v>245</v>
      </c>
      <c r="D102" s="20" t="s">
        <v>17</v>
      </c>
      <c r="E102" s="22">
        <v>1.73</v>
      </c>
      <c r="F102" s="22">
        <v>0</v>
      </c>
      <c r="G102" s="22">
        <v>1.73</v>
      </c>
      <c r="H102" s="23" t="s">
        <v>645</v>
      </c>
      <c r="I102" s="20" t="s">
        <v>49</v>
      </c>
      <c r="J102" s="24"/>
      <c r="K102" s="25"/>
      <c r="L102" s="25"/>
      <c r="M102" s="28">
        <v>2025</v>
      </c>
    </row>
    <row r="103" spans="1:13" s="7" customFormat="1" x14ac:dyDescent="0.2">
      <c r="A103" s="20" t="s">
        <v>206</v>
      </c>
      <c r="B103" s="20"/>
      <c r="C103" s="21" t="s">
        <v>246</v>
      </c>
      <c r="D103" s="20" t="s">
        <v>18</v>
      </c>
      <c r="E103" s="22">
        <v>0.47</v>
      </c>
      <c r="F103" s="22">
        <v>0</v>
      </c>
      <c r="G103" s="22">
        <v>0.47</v>
      </c>
      <c r="H103" s="23" t="s">
        <v>646</v>
      </c>
      <c r="I103" s="20" t="s">
        <v>48</v>
      </c>
      <c r="J103" s="24"/>
      <c r="K103" s="25"/>
      <c r="L103" s="25"/>
      <c r="M103" s="28">
        <v>2025</v>
      </c>
    </row>
    <row r="104" spans="1:13" s="15" customFormat="1" ht="13.5" x14ac:dyDescent="0.2">
      <c r="A104" s="20" t="s">
        <v>206</v>
      </c>
      <c r="B104" s="27"/>
      <c r="C104" s="21" t="s">
        <v>246</v>
      </c>
      <c r="D104" s="20" t="s">
        <v>18</v>
      </c>
      <c r="E104" s="22">
        <v>0.35</v>
      </c>
      <c r="F104" s="22">
        <v>0</v>
      </c>
      <c r="G104" s="22">
        <v>0.35</v>
      </c>
      <c r="H104" s="23" t="s">
        <v>647</v>
      </c>
      <c r="I104" s="20" t="s">
        <v>52</v>
      </c>
      <c r="J104" s="24"/>
      <c r="K104" s="25"/>
      <c r="L104" s="25"/>
      <c r="M104" s="28">
        <v>2025</v>
      </c>
    </row>
    <row r="105" spans="1:13" s="7" customFormat="1" x14ac:dyDescent="0.2">
      <c r="A105" s="20" t="s">
        <v>206</v>
      </c>
      <c r="B105" s="20"/>
      <c r="C105" s="21" t="s">
        <v>246</v>
      </c>
      <c r="D105" s="20" t="s">
        <v>18</v>
      </c>
      <c r="E105" s="22">
        <v>0.44</v>
      </c>
      <c r="F105" s="22">
        <v>0</v>
      </c>
      <c r="G105" s="22">
        <v>0.44</v>
      </c>
      <c r="H105" s="23" t="s">
        <v>648</v>
      </c>
      <c r="I105" s="20" t="s">
        <v>49</v>
      </c>
      <c r="J105" s="24"/>
      <c r="K105" s="25"/>
      <c r="L105" s="25"/>
      <c r="M105" s="28">
        <v>2025</v>
      </c>
    </row>
    <row r="106" spans="1:13" s="6" customFormat="1" x14ac:dyDescent="0.2">
      <c r="A106" s="19" t="s">
        <v>247</v>
      </c>
      <c r="B106" s="19"/>
      <c r="C106" s="1" t="s">
        <v>248</v>
      </c>
      <c r="D106" s="19">
        <v>0</v>
      </c>
      <c r="E106" s="3">
        <v>0</v>
      </c>
      <c r="F106" s="3">
        <v>0</v>
      </c>
      <c r="G106" s="3">
        <v>0</v>
      </c>
      <c r="H106" s="4" t="s">
        <v>31</v>
      </c>
      <c r="I106" s="19">
        <v>0</v>
      </c>
      <c r="J106" s="26"/>
      <c r="K106" s="18"/>
      <c r="L106" s="18"/>
      <c r="M106" s="296">
        <v>0</v>
      </c>
    </row>
    <row r="107" spans="1:13" s="6" customFormat="1" x14ac:dyDescent="0.2">
      <c r="A107" s="19" t="s">
        <v>195</v>
      </c>
      <c r="B107" s="19"/>
      <c r="C107" s="1" t="s">
        <v>249</v>
      </c>
      <c r="D107" s="19">
        <v>0</v>
      </c>
      <c r="E107" s="3">
        <v>0</v>
      </c>
      <c r="F107" s="3">
        <v>0</v>
      </c>
      <c r="G107" s="3">
        <v>0</v>
      </c>
      <c r="H107" s="4" t="s">
        <v>31</v>
      </c>
      <c r="I107" s="19">
        <v>0</v>
      </c>
      <c r="J107" s="26"/>
      <c r="K107" s="18"/>
      <c r="L107" s="18"/>
      <c r="M107" s="296">
        <v>0</v>
      </c>
    </row>
    <row r="108" spans="1:13" s="6" customFormat="1" x14ac:dyDescent="0.2">
      <c r="A108" s="19" t="s">
        <v>163</v>
      </c>
      <c r="B108" s="19"/>
      <c r="C108" s="1" t="s">
        <v>250</v>
      </c>
      <c r="D108" s="19">
        <v>0</v>
      </c>
      <c r="E108" s="3">
        <v>0</v>
      </c>
      <c r="F108" s="3">
        <v>0</v>
      </c>
      <c r="G108" s="3">
        <v>0</v>
      </c>
      <c r="H108" s="4" t="s">
        <v>31</v>
      </c>
      <c r="I108" s="19">
        <v>0</v>
      </c>
      <c r="J108" s="26"/>
      <c r="K108" s="18"/>
      <c r="L108" s="18"/>
      <c r="M108" s="296">
        <v>0</v>
      </c>
    </row>
    <row r="109" spans="1:13" ht="25.5" x14ac:dyDescent="0.2">
      <c r="A109" s="13">
        <f>+SUBTOTAL(103,$B$7:B109)</f>
        <v>44</v>
      </c>
      <c r="B109" s="13">
        <v>1</v>
      </c>
      <c r="C109" s="2" t="s">
        <v>649</v>
      </c>
      <c r="D109" s="13" t="s">
        <v>6</v>
      </c>
      <c r="E109" s="9">
        <v>0.57999999999999996</v>
      </c>
      <c r="F109" s="9">
        <v>0</v>
      </c>
      <c r="G109" s="9">
        <v>0.57999999999999996</v>
      </c>
      <c r="H109" s="10" t="s">
        <v>650</v>
      </c>
      <c r="I109" s="13" t="s">
        <v>49</v>
      </c>
      <c r="J109" s="16"/>
      <c r="K109" s="12"/>
      <c r="L109" s="440" t="s">
        <v>1063</v>
      </c>
      <c r="M109" s="14">
        <v>2025</v>
      </c>
    </row>
    <row r="110" spans="1:13" ht="38.25" x14ac:dyDescent="0.2">
      <c r="A110" s="13">
        <f>+SUBTOTAL(103,$B$7:B110)</f>
        <v>45</v>
      </c>
      <c r="B110" s="13">
        <v>1</v>
      </c>
      <c r="C110" s="2" t="s">
        <v>651</v>
      </c>
      <c r="D110" s="13" t="s">
        <v>6</v>
      </c>
      <c r="E110" s="9">
        <v>1.8</v>
      </c>
      <c r="F110" s="9">
        <v>0</v>
      </c>
      <c r="G110" s="9">
        <v>1.8</v>
      </c>
      <c r="H110" s="10" t="s">
        <v>652</v>
      </c>
      <c r="I110" s="13" t="s">
        <v>52</v>
      </c>
      <c r="J110" s="16"/>
      <c r="K110" s="12" t="s">
        <v>1047</v>
      </c>
      <c r="L110" s="440"/>
      <c r="M110" s="14">
        <v>0</v>
      </c>
    </row>
    <row r="111" spans="1:13" x14ac:dyDescent="0.2">
      <c r="A111" s="13">
        <f>+SUBTOTAL(103,$B$7:B111)</f>
        <v>46</v>
      </c>
      <c r="B111" s="13">
        <v>1</v>
      </c>
      <c r="C111" s="2" t="s">
        <v>653</v>
      </c>
      <c r="D111" s="13" t="s">
        <v>6</v>
      </c>
      <c r="E111" s="9">
        <v>7.5</v>
      </c>
      <c r="F111" s="9">
        <v>0</v>
      </c>
      <c r="G111" s="9">
        <v>7.5</v>
      </c>
      <c r="H111" s="10" t="s">
        <v>654</v>
      </c>
      <c r="I111" s="13" t="s">
        <v>52</v>
      </c>
      <c r="J111" s="16"/>
      <c r="K111" s="12"/>
      <c r="L111" s="440"/>
      <c r="M111" s="14">
        <v>0</v>
      </c>
    </row>
    <row r="112" spans="1:13" s="6" customFormat="1" x14ac:dyDescent="0.2">
      <c r="A112" s="19" t="s">
        <v>163</v>
      </c>
      <c r="B112" s="19"/>
      <c r="C112" s="1" t="s">
        <v>251</v>
      </c>
      <c r="D112" s="19">
        <v>0</v>
      </c>
      <c r="E112" s="3">
        <v>0</v>
      </c>
      <c r="F112" s="3">
        <v>0</v>
      </c>
      <c r="G112" s="3">
        <v>0</v>
      </c>
      <c r="H112" s="4" t="s">
        <v>31</v>
      </c>
      <c r="I112" s="19">
        <v>0</v>
      </c>
      <c r="J112" s="26"/>
      <c r="K112" s="18"/>
      <c r="L112" s="440"/>
      <c r="M112" s="296">
        <v>0</v>
      </c>
    </row>
    <row r="113" spans="1:13" x14ac:dyDescent="0.2">
      <c r="A113" s="13">
        <f>+SUBTOTAL(103,$B$7:B113)</f>
        <v>47</v>
      </c>
      <c r="B113" s="13">
        <v>1</v>
      </c>
      <c r="C113" s="2" t="s">
        <v>655</v>
      </c>
      <c r="D113" s="13" t="s">
        <v>6</v>
      </c>
      <c r="E113" s="9">
        <v>0.56000000000000005</v>
      </c>
      <c r="F113" s="9">
        <v>0</v>
      </c>
      <c r="G113" s="9">
        <v>0.56000000000000005</v>
      </c>
      <c r="H113" s="10" t="s">
        <v>656</v>
      </c>
      <c r="I113" s="13" t="s">
        <v>53</v>
      </c>
      <c r="J113" s="16"/>
      <c r="K113" s="12" t="s">
        <v>252</v>
      </c>
      <c r="L113" s="440"/>
      <c r="M113" s="14">
        <v>0</v>
      </c>
    </row>
    <row r="114" spans="1:13" s="6" customFormat="1" x14ac:dyDescent="0.2">
      <c r="A114" s="19" t="s">
        <v>163</v>
      </c>
      <c r="B114" s="19"/>
      <c r="C114" s="1" t="s">
        <v>253</v>
      </c>
      <c r="D114" s="19">
        <v>0</v>
      </c>
      <c r="E114" s="3">
        <v>0</v>
      </c>
      <c r="F114" s="3">
        <v>0</v>
      </c>
      <c r="G114" s="3">
        <v>0</v>
      </c>
      <c r="H114" s="4" t="s">
        <v>31</v>
      </c>
      <c r="I114" s="19">
        <v>0</v>
      </c>
      <c r="J114" s="26"/>
      <c r="K114" s="18"/>
      <c r="L114" s="440"/>
      <c r="M114" s="296">
        <v>0</v>
      </c>
    </row>
    <row r="115" spans="1:13" ht="38.25" x14ac:dyDescent="0.2">
      <c r="A115" s="13">
        <f>+SUBTOTAL(103,$B$7:B115)</f>
        <v>48</v>
      </c>
      <c r="B115" s="13">
        <v>1</v>
      </c>
      <c r="C115" s="2" t="s">
        <v>254</v>
      </c>
      <c r="D115" s="13" t="s">
        <v>6</v>
      </c>
      <c r="E115" s="9">
        <v>0.1</v>
      </c>
      <c r="F115" s="9">
        <v>0</v>
      </c>
      <c r="G115" s="9">
        <v>0.1</v>
      </c>
      <c r="H115" s="10" t="s">
        <v>657</v>
      </c>
      <c r="I115" s="13" t="s">
        <v>70</v>
      </c>
      <c r="J115" s="16"/>
      <c r="K115" s="12" t="s">
        <v>255</v>
      </c>
      <c r="L115" s="440"/>
      <c r="M115" s="14">
        <v>0</v>
      </c>
    </row>
    <row r="116" spans="1:13" ht="25.5" x14ac:dyDescent="0.2">
      <c r="A116" s="13">
        <f>+SUBTOTAL(103,$B$7:B116)</f>
        <v>49</v>
      </c>
      <c r="B116" s="13">
        <v>1</v>
      </c>
      <c r="C116" s="2" t="s">
        <v>658</v>
      </c>
      <c r="D116" s="13" t="s">
        <v>6</v>
      </c>
      <c r="E116" s="9">
        <v>7.47</v>
      </c>
      <c r="F116" s="9">
        <v>0</v>
      </c>
      <c r="G116" s="9">
        <v>7.47</v>
      </c>
      <c r="H116" s="10" t="s">
        <v>659</v>
      </c>
      <c r="I116" s="13" t="s">
        <v>48</v>
      </c>
      <c r="J116" s="16"/>
      <c r="K116" s="12" t="s">
        <v>51</v>
      </c>
      <c r="L116" s="440"/>
      <c r="M116" s="14">
        <v>2025</v>
      </c>
    </row>
    <row r="117" spans="1:13" ht="25.5" x14ac:dyDescent="0.2">
      <c r="A117" s="13">
        <f>+SUBTOTAL(103,$B$7:B117)</f>
        <v>50</v>
      </c>
      <c r="B117" s="13">
        <v>1</v>
      </c>
      <c r="C117" s="2" t="s">
        <v>660</v>
      </c>
      <c r="D117" s="13" t="s">
        <v>6</v>
      </c>
      <c r="E117" s="9">
        <v>0.94</v>
      </c>
      <c r="F117" s="9">
        <v>0</v>
      </c>
      <c r="G117" s="9">
        <v>0.94</v>
      </c>
      <c r="H117" s="10" t="s">
        <v>661</v>
      </c>
      <c r="I117" s="13" t="s">
        <v>48</v>
      </c>
      <c r="J117" s="16"/>
      <c r="K117" s="12"/>
      <c r="L117" s="440"/>
      <c r="M117" s="14">
        <v>2025</v>
      </c>
    </row>
    <row r="118" spans="1:13" x14ac:dyDescent="0.2">
      <c r="A118" s="13">
        <f>+SUBTOTAL(103,$B$7:B118)</f>
        <v>51</v>
      </c>
      <c r="B118" s="13">
        <v>1</v>
      </c>
      <c r="C118" s="2" t="s">
        <v>662</v>
      </c>
      <c r="D118" s="13" t="s">
        <v>6</v>
      </c>
      <c r="E118" s="9">
        <v>7.0289999999999991E-2</v>
      </c>
      <c r="F118" s="9">
        <v>0</v>
      </c>
      <c r="G118" s="9">
        <v>7.0000000000000007E-2</v>
      </c>
      <c r="H118" s="10" t="s">
        <v>663</v>
      </c>
      <c r="I118" s="13" t="s">
        <v>47</v>
      </c>
      <c r="J118" s="16"/>
      <c r="K118" s="12"/>
      <c r="L118" s="440"/>
      <c r="M118" s="14">
        <v>0</v>
      </c>
    </row>
    <row r="119" spans="1:13" s="6" customFormat="1" ht="25.5" x14ac:dyDescent="0.2">
      <c r="A119" s="13">
        <f>+SUBTOTAL(103,$B$7:B119)</f>
        <v>52</v>
      </c>
      <c r="B119" s="13">
        <v>1</v>
      </c>
      <c r="C119" s="2" t="s">
        <v>664</v>
      </c>
      <c r="D119" s="13" t="s">
        <v>6</v>
      </c>
      <c r="E119" s="9">
        <v>1.27</v>
      </c>
      <c r="F119" s="9">
        <v>0</v>
      </c>
      <c r="G119" s="9">
        <v>1.27</v>
      </c>
      <c r="H119" s="10" t="s">
        <v>665</v>
      </c>
      <c r="I119" s="13" t="s">
        <v>47</v>
      </c>
      <c r="J119" s="16"/>
      <c r="K119" s="12"/>
      <c r="L119" s="440"/>
      <c r="M119" s="14">
        <v>2025</v>
      </c>
    </row>
    <row r="120" spans="1:13" ht="38.25" x14ac:dyDescent="0.2">
      <c r="A120" s="13">
        <f>+SUBTOTAL(103,$B$7:B120)</f>
        <v>53</v>
      </c>
      <c r="B120" s="13">
        <v>1</v>
      </c>
      <c r="C120" s="2" t="s">
        <v>666</v>
      </c>
      <c r="D120" s="13" t="s">
        <v>26</v>
      </c>
      <c r="E120" s="9">
        <v>0.68</v>
      </c>
      <c r="F120" s="9">
        <v>0</v>
      </c>
      <c r="G120" s="9">
        <v>0.68</v>
      </c>
      <c r="H120" s="10" t="s">
        <v>667</v>
      </c>
      <c r="I120" s="13" t="s">
        <v>47</v>
      </c>
      <c r="J120" s="16"/>
      <c r="K120" s="12"/>
      <c r="L120" s="440"/>
      <c r="M120" s="14">
        <v>0</v>
      </c>
    </row>
    <row r="121" spans="1:13" s="6" customFormat="1" x14ac:dyDescent="0.2">
      <c r="A121" s="293" t="s">
        <v>163</v>
      </c>
      <c r="B121" s="293"/>
      <c r="C121" s="1" t="s">
        <v>1893</v>
      </c>
      <c r="D121" s="293">
        <v>0</v>
      </c>
      <c r="E121" s="3">
        <v>0</v>
      </c>
      <c r="F121" s="3">
        <v>0</v>
      </c>
      <c r="G121" s="3">
        <v>0</v>
      </c>
      <c r="H121" s="4" t="s">
        <v>31</v>
      </c>
      <c r="I121" s="293">
        <v>0</v>
      </c>
      <c r="J121" s="26"/>
      <c r="K121" s="18">
        <v>0</v>
      </c>
      <c r="L121" s="296">
        <v>0</v>
      </c>
      <c r="M121" s="296"/>
    </row>
    <row r="122" spans="1:13" x14ac:dyDescent="0.2">
      <c r="A122" s="13">
        <v>130</v>
      </c>
      <c r="B122" s="13">
        <v>1</v>
      </c>
      <c r="C122" s="2" t="s">
        <v>575</v>
      </c>
      <c r="D122" s="13">
        <v>0</v>
      </c>
      <c r="E122" s="9">
        <v>0</v>
      </c>
      <c r="F122" s="9">
        <v>0</v>
      </c>
      <c r="G122" s="9">
        <v>0</v>
      </c>
      <c r="H122" s="10" t="s">
        <v>31</v>
      </c>
      <c r="I122" s="13">
        <v>0</v>
      </c>
      <c r="J122" s="16"/>
      <c r="K122" s="294">
        <v>0</v>
      </c>
      <c r="L122" s="14"/>
      <c r="M122" s="14">
        <v>2025</v>
      </c>
    </row>
    <row r="123" spans="1:13" s="7" customFormat="1" ht="25.5" x14ac:dyDescent="0.2">
      <c r="A123" s="20" t="s">
        <v>206</v>
      </c>
      <c r="B123" s="20"/>
      <c r="C123" s="21" t="s">
        <v>576</v>
      </c>
      <c r="D123" s="20" t="s">
        <v>26</v>
      </c>
      <c r="E123" s="22">
        <v>1.48</v>
      </c>
      <c r="F123" s="22">
        <v>0</v>
      </c>
      <c r="G123" s="22">
        <v>1.48</v>
      </c>
      <c r="H123" s="23" t="s">
        <v>1894</v>
      </c>
      <c r="I123" s="20" t="s">
        <v>52</v>
      </c>
      <c r="J123" s="24"/>
      <c r="K123" s="295"/>
      <c r="L123" s="28"/>
      <c r="M123" s="20" t="s">
        <v>1895</v>
      </c>
    </row>
    <row r="124" spans="1:13" s="7" customFormat="1" x14ac:dyDescent="0.2">
      <c r="A124" s="20" t="s">
        <v>206</v>
      </c>
      <c r="B124" s="20"/>
      <c r="C124" s="21" t="s">
        <v>577</v>
      </c>
      <c r="D124" s="20" t="s">
        <v>26</v>
      </c>
      <c r="E124" s="22">
        <v>0.41</v>
      </c>
      <c r="F124" s="22">
        <v>0</v>
      </c>
      <c r="G124" s="22">
        <v>0.41</v>
      </c>
      <c r="H124" s="23" t="s">
        <v>977</v>
      </c>
      <c r="I124" s="20" t="s">
        <v>48</v>
      </c>
      <c r="J124" s="24"/>
      <c r="K124" s="295"/>
      <c r="L124" s="28"/>
      <c r="M124" s="28">
        <v>2025</v>
      </c>
    </row>
    <row r="125" spans="1:13" s="6" customFormat="1" x14ac:dyDescent="0.2">
      <c r="A125" s="19" t="s">
        <v>221</v>
      </c>
      <c r="B125" s="19"/>
      <c r="C125" s="1" t="s">
        <v>256</v>
      </c>
      <c r="D125" s="19">
        <v>0</v>
      </c>
      <c r="E125" s="3">
        <v>0</v>
      </c>
      <c r="F125" s="3">
        <v>0</v>
      </c>
      <c r="G125" s="3">
        <v>0</v>
      </c>
      <c r="H125" s="4" t="s">
        <v>31</v>
      </c>
      <c r="I125" s="19">
        <v>0</v>
      </c>
      <c r="J125" s="26"/>
      <c r="K125" s="18"/>
      <c r="L125" s="18"/>
      <c r="M125" s="296">
        <v>0</v>
      </c>
    </row>
    <row r="126" spans="1:13" ht="38.25" x14ac:dyDescent="0.2">
      <c r="A126" s="13">
        <f>+SUBTOTAL(103,$B$7:B126)</f>
        <v>55</v>
      </c>
      <c r="B126" s="13">
        <v>1</v>
      </c>
      <c r="C126" s="2" t="s">
        <v>257</v>
      </c>
      <c r="D126" s="13" t="s">
        <v>7</v>
      </c>
      <c r="E126" s="9">
        <v>2.5</v>
      </c>
      <c r="F126" s="9">
        <v>0</v>
      </c>
      <c r="G126" s="9">
        <v>2.5</v>
      </c>
      <c r="H126" s="10" t="s">
        <v>668</v>
      </c>
      <c r="I126" s="13" t="s">
        <v>48</v>
      </c>
      <c r="J126" s="16"/>
      <c r="K126" s="12" t="s">
        <v>258</v>
      </c>
      <c r="L126" s="440" t="s">
        <v>1064</v>
      </c>
      <c r="M126" s="14">
        <v>0</v>
      </c>
    </row>
    <row r="127" spans="1:13" s="6" customFormat="1" ht="25.5" x14ac:dyDescent="0.2">
      <c r="A127" s="13">
        <f>+SUBTOTAL(103,$B$7:B127)</f>
        <v>56</v>
      </c>
      <c r="B127" s="13">
        <v>1</v>
      </c>
      <c r="C127" s="2" t="s">
        <v>259</v>
      </c>
      <c r="D127" s="13" t="s">
        <v>7</v>
      </c>
      <c r="E127" s="9">
        <v>2</v>
      </c>
      <c r="F127" s="9">
        <v>1</v>
      </c>
      <c r="G127" s="9">
        <v>1</v>
      </c>
      <c r="H127" s="10" t="s">
        <v>669</v>
      </c>
      <c r="I127" s="13" t="s">
        <v>48</v>
      </c>
      <c r="J127" s="16"/>
      <c r="K127" s="12" t="s">
        <v>258</v>
      </c>
      <c r="L127" s="440"/>
      <c r="M127" s="14">
        <v>2025</v>
      </c>
    </row>
    <row r="128" spans="1:13" ht="38.25" x14ac:dyDescent="0.2">
      <c r="A128" s="13">
        <f>+SUBTOTAL(103,$B$7:B128)</f>
        <v>57</v>
      </c>
      <c r="B128" s="13">
        <v>1</v>
      </c>
      <c r="C128" s="2" t="s">
        <v>260</v>
      </c>
      <c r="D128" s="13" t="s">
        <v>7</v>
      </c>
      <c r="E128" s="9">
        <v>0.5</v>
      </c>
      <c r="F128" s="9">
        <v>0</v>
      </c>
      <c r="G128" s="9">
        <v>0.5</v>
      </c>
      <c r="H128" s="10" t="s">
        <v>670</v>
      </c>
      <c r="I128" s="13" t="s">
        <v>48</v>
      </c>
      <c r="J128" s="16"/>
      <c r="K128" s="12" t="s">
        <v>258</v>
      </c>
      <c r="L128" s="440"/>
      <c r="M128" s="14">
        <v>0</v>
      </c>
    </row>
    <row r="129" spans="1:13" ht="25.5" x14ac:dyDescent="0.2">
      <c r="A129" s="13">
        <f>+SUBTOTAL(103,$B$7:B129)</f>
        <v>58</v>
      </c>
      <c r="B129" s="13">
        <v>1</v>
      </c>
      <c r="C129" s="2" t="s">
        <v>1015</v>
      </c>
      <c r="D129" s="13" t="s">
        <v>7</v>
      </c>
      <c r="E129" s="9">
        <v>1.83</v>
      </c>
      <c r="F129" s="9"/>
      <c r="G129" s="9">
        <v>1.83</v>
      </c>
      <c r="H129" s="10" t="s">
        <v>1065</v>
      </c>
      <c r="I129" s="13" t="s">
        <v>1016</v>
      </c>
      <c r="J129" s="16"/>
      <c r="K129" s="12" t="s">
        <v>1045</v>
      </c>
      <c r="L129" s="440"/>
      <c r="M129" s="14"/>
    </row>
    <row r="130" spans="1:13" ht="38.25" x14ac:dyDescent="0.2">
      <c r="A130" s="13">
        <f>+SUBTOTAL(103,$B$7:B130)</f>
        <v>59</v>
      </c>
      <c r="B130" s="13">
        <v>1</v>
      </c>
      <c r="C130" s="2" t="s">
        <v>1069</v>
      </c>
      <c r="D130" s="13" t="s">
        <v>22</v>
      </c>
      <c r="E130" s="9">
        <v>3.42</v>
      </c>
      <c r="F130" s="9">
        <v>0</v>
      </c>
      <c r="G130" s="9">
        <v>3.42</v>
      </c>
      <c r="H130" s="10" t="s">
        <v>929</v>
      </c>
      <c r="I130" s="13" t="s">
        <v>50</v>
      </c>
      <c r="J130" s="16"/>
      <c r="K130" s="12" t="s">
        <v>1070</v>
      </c>
      <c r="L130" s="440"/>
      <c r="M130" s="14">
        <v>0</v>
      </c>
    </row>
    <row r="131" spans="1:13" s="6" customFormat="1" x14ac:dyDescent="0.2">
      <c r="A131" s="19" t="s">
        <v>261</v>
      </c>
      <c r="B131" s="19"/>
      <c r="C131" s="1" t="s">
        <v>262</v>
      </c>
      <c r="D131" s="19">
        <v>0</v>
      </c>
      <c r="E131" s="3">
        <v>0</v>
      </c>
      <c r="F131" s="3">
        <v>0</v>
      </c>
      <c r="G131" s="3">
        <v>0</v>
      </c>
      <c r="H131" s="4" t="s">
        <v>31</v>
      </c>
      <c r="I131" s="19">
        <v>0</v>
      </c>
      <c r="J131" s="26"/>
      <c r="K131" s="18"/>
      <c r="L131" s="18"/>
      <c r="M131" s="296">
        <v>0</v>
      </c>
    </row>
    <row r="132" spans="1:13" s="6" customFormat="1" x14ac:dyDescent="0.2">
      <c r="A132" s="19" t="s">
        <v>263</v>
      </c>
      <c r="B132" s="19"/>
      <c r="C132" s="1" t="s">
        <v>264</v>
      </c>
      <c r="D132" s="19">
        <v>0</v>
      </c>
      <c r="E132" s="3">
        <v>0</v>
      </c>
      <c r="F132" s="3">
        <v>0</v>
      </c>
      <c r="G132" s="3">
        <v>0</v>
      </c>
      <c r="H132" s="4" t="s">
        <v>31</v>
      </c>
      <c r="I132" s="19">
        <v>0</v>
      </c>
      <c r="J132" s="26"/>
      <c r="K132" s="18"/>
      <c r="L132" s="18"/>
      <c r="M132" s="296">
        <v>0</v>
      </c>
    </row>
    <row r="133" spans="1:13" s="6" customFormat="1" x14ac:dyDescent="0.2">
      <c r="A133" s="19" t="s">
        <v>265</v>
      </c>
      <c r="B133" s="19"/>
      <c r="C133" s="1" t="s">
        <v>101</v>
      </c>
      <c r="D133" s="19">
        <v>0</v>
      </c>
      <c r="E133" s="3">
        <v>0</v>
      </c>
      <c r="F133" s="3">
        <v>0</v>
      </c>
      <c r="G133" s="3">
        <v>0</v>
      </c>
      <c r="H133" s="4" t="s">
        <v>31</v>
      </c>
      <c r="I133" s="19">
        <v>0</v>
      </c>
      <c r="J133" s="26"/>
      <c r="K133" s="18"/>
      <c r="L133" s="18"/>
      <c r="M133" s="296">
        <v>0</v>
      </c>
    </row>
    <row r="134" spans="1:13" ht="25.5" x14ac:dyDescent="0.2">
      <c r="A134" s="13">
        <f>+SUBTOTAL(103,$B$7:B134)</f>
        <v>60</v>
      </c>
      <c r="B134" s="13">
        <v>1</v>
      </c>
      <c r="C134" s="2" t="s">
        <v>266</v>
      </c>
      <c r="D134" s="13" t="s">
        <v>10</v>
      </c>
      <c r="E134" s="9">
        <v>0.47</v>
      </c>
      <c r="F134" s="9">
        <v>0</v>
      </c>
      <c r="G134" s="9">
        <v>0.47</v>
      </c>
      <c r="H134" s="10" t="s">
        <v>673</v>
      </c>
      <c r="I134" s="13" t="s">
        <v>48</v>
      </c>
      <c r="J134" s="16"/>
      <c r="K134" s="12"/>
      <c r="L134" s="12"/>
      <c r="M134" s="14">
        <v>0</v>
      </c>
    </row>
    <row r="135" spans="1:13" ht="38.25" x14ac:dyDescent="0.2">
      <c r="A135" s="13">
        <f>+SUBTOTAL(103,$B$7:B135)</f>
        <v>61</v>
      </c>
      <c r="B135" s="13">
        <v>1</v>
      </c>
      <c r="C135" s="2" t="s">
        <v>267</v>
      </c>
      <c r="D135" s="13" t="s">
        <v>10</v>
      </c>
      <c r="E135" s="9">
        <v>0.32</v>
      </c>
      <c r="F135" s="9">
        <v>0</v>
      </c>
      <c r="G135" s="9">
        <v>0.32</v>
      </c>
      <c r="H135" s="10" t="s">
        <v>674</v>
      </c>
      <c r="I135" s="13" t="s">
        <v>49</v>
      </c>
      <c r="J135" s="16"/>
      <c r="K135" s="12"/>
      <c r="L135" s="12"/>
      <c r="M135" s="14">
        <v>2025</v>
      </c>
    </row>
    <row r="136" spans="1:13" ht="25.5" x14ac:dyDescent="0.2">
      <c r="A136" s="13">
        <f>+SUBTOTAL(103,$B$7:B136)</f>
        <v>62</v>
      </c>
      <c r="B136" s="13">
        <v>1</v>
      </c>
      <c r="C136" s="2" t="s">
        <v>268</v>
      </c>
      <c r="D136" s="13" t="s">
        <v>10</v>
      </c>
      <c r="E136" s="9">
        <v>0.51</v>
      </c>
      <c r="F136" s="9">
        <v>0</v>
      </c>
      <c r="G136" s="9">
        <v>0.51</v>
      </c>
      <c r="H136" s="10" t="s">
        <v>675</v>
      </c>
      <c r="I136" s="13" t="s">
        <v>52</v>
      </c>
      <c r="J136" s="16"/>
      <c r="K136" s="12"/>
      <c r="L136" s="12"/>
      <c r="M136" s="14">
        <v>2025</v>
      </c>
    </row>
    <row r="137" spans="1:13" x14ac:dyDescent="0.2">
      <c r="A137" s="13">
        <f>+SUBTOTAL(103,$B$7:B137)</f>
        <v>63</v>
      </c>
      <c r="B137" s="13">
        <v>1</v>
      </c>
      <c r="C137" s="2" t="s">
        <v>269</v>
      </c>
      <c r="D137" s="13" t="s">
        <v>10</v>
      </c>
      <c r="E137" s="9">
        <v>0.32</v>
      </c>
      <c r="F137" s="9">
        <v>0</v>
      </c>
      <c r="G137" s="9">
        <v>0.32</v>
      </c>
      <c r="H137" s="10" t="s">
        <v>676</v>
      </c>
      <c r="I137" s="13" t="s">
        <v>50</v>
      </c>
      <c r="J137" s="16"/>
      <c r="K137" s="12"/>
      <c r="L137" s="12"/>
      <c r="M137" s="14">
        <v>2025</v>
      </c>
    </row>
    <row r="138" spans="1:13" s="6" customFormat="1" ht="25.5" x14ac:dyDescent="0.2">
      <c r="A138" s="13">
        <f>+SUBTOTAL(103,$B$7:B138)</f>
        <v>64</v>
      </c>
      <c r="B138" s="13">
        <v>1</v>
      </c>
      <c r="C138" s="2" t="s">
        <v>270</v>
      </c>
      <c r="D138" s="13" t="s">
        <v>10</v>
      </c>
      <c r="E138" s="9">
        <v>0.54</v>
      </c>
      <c r="F138" s="9">
        <v>0</v>
      </c>
      <c r="G138" s="9">
        <v>0.54</v>
      </c>
      <c r="H138" s="10" t="s">
        <v>677</v>
      </c>
      <c r="I138" s="13" t="s">
        <v>50</v>
      </c>
      <c r="J138" s="16"/>
      <c r="K138" s="12"/>
      <c r="L138" s="12"/>
      <c r="M138" s="14">
        <v>2025</v>
      </c>
    </row>
    <row r="139" spans="1:13" x14ac:dyDescent="0.2">
      <c r="A139" s="13">
        <f>+SUBTOTAL(103,$B$7:B139)</f>
        <v>65</v>
      </c>
      <c r="B139" s="13">
        <v>1</v>
      </c>
      <c r="C139" s="2" t="s">
        <v>271</v>
      </c>
      <c r="D139" s="13" t="s">
        <v>10</v>
      </c>
      <c r="E139" s="9">
        <v>0.4</v>
      </c>
      <c r="F139" s="9">
        <v>0</v>
      </c>
      <c r="G139" s="9">
        <v>0.4</v>
      </c>
      <c r="H139" s="10" t="s">
        <v>678</v>
      </c>
      <c r="I139" s="13" t="s">
        <v>62</v>
      </c>
      <c r="J139" s="16"/>
      <c r="K139" s="12"/>
      <c r="L139" s="12"/>
      <c r="M139" s="14">
        <v>0</v>
      </c>
    </row>
    <row r="140" spans="1:13" ht="38.25" x14ac:dyDescent="0.2">
      <c r="A140" s="13">
        <f>+SUBTOTAL(103,$B$7:B140)</f>
        <v>66</v>
      </c>
      <c r="B140" s="13">
        <v>1</v>
      </c>
      <c r="C140" s="2" t="s">
        <v>103</v>
      </c>
      <c r="D140" s="13" t="s">
        <v>10</v>
      </c>
      <c r="E140" s="9">
        <v>0.52</v>
      </c>
      <c r="F140" s="9">
        <v>0</v>
      </c>
      <c r="G140" s="9">
        <v>0.52</v>
      </c>
      <c r="H140" s="10" t="s">
        <v>679</v>
      </c>
      <c r="I140" s="13" t="s">
        <v>62</v>
      </c>
      <c r="J140" s="16"/>
      <c r="K140" s="12"/>
      <c r="L140" s="12"/>
      <c r="M140" s="14">
        <v>2025</v>
      </c>
    </row>
    <row r="141" spans="1:13" x14ac:dyDescent="0.2">
      <c r="A141" s="13">
        <f>+SUBTOTAL(103,$B$7:B141)</f>
        <v>67</v>
      </c>
      <c r="B141" s="13">
        <v>1</v>
      </c>
      <c r="C141" s="2" t="s">
        <v>272</v>
      </c>
      <c r="D141" s="13" t="s">
        <v>10</v>
      </c>
      <c r="E141" s="9">
        <v>1</v>
      </c>
      <c r="F141" s="9">
        <v>0</v>
      </c>
      <c r="G141" s="9">
        <v>1</v>
      </c>
      <c r="H141" s="10" t="s">
        <v>680</v>
      </c>
      <c r="I141" s="13" t="s">
        <v>62</v>
      </c>
      <c r="J141" s="16"/>
      <c r="K141" s="12"/>
      <c r="L141" s="12"/>
      <c r="M141" s="14">
        <v>0</v>
      </c>
    </row>
    <row r="142" spans="1:13" ht="25.5" x14ac:dyDescent="0.2">
      <c r="A142" s="13">
        <f>+SUBTOTAL(103,$B$7:B142)</f>
        <v>68</v>
      </c>
      <c r="B142" s="13">
        <v>1</v>
      </c>
      <c r="C142" s="2" t="s">
        <v>273</v>
      </c>
      <c r="D142" s="13"/>
      <c r="E142" s="9"/>
      <c r="F142" s="9"/>
      <c r="G142" s="9"/>
      <c r="H142" s="10"/>
      <c r="I142" s="13"/>
      <c r="J142" s="16"/>
      <c r="K142" s="12"/>
      <c r="L142" s="12"/>
      <c r="M142" s="14"/>
    </row>
    <row r="143" spans="1:13" s="7" customFormat="1" ht="25.5" x14ac:dyDescent="0.2">
      <c r="A143" s="20" t="s">
        <v>206</v>
      </c>
      <c r="B143" s="20"/>
      <c r="C143" s="21" t="s">
        <v>273</v>
      </c>
      <c r="D143" s="20" t="s">
        <v>10</v>
      </c>
      <c r="E143" s="22">
        <v>6.42</v>
      </c>
      <c r="F143" s="22">
        <v>0</v>
      </c>
      <c r="G143" s="22">
        <v>6.42</v>
      </c>
      <c r="H143" s="23" t="s">
        <v>681</v>
      </c>
      <c r="I143" s="20" t="s">
        <v>53</v>
      </c>
      <c r="J143" s="24"/>
      <c r="K143" s="441" t="s">
        <v>1028</v>
      </c>
      <c r="L143" s="25"/>
      <c r="M143" s="28">
        <v>0</v>
      </c>
    </row>
    <row r="144" spans="1:13" s="7" customFormat="1" ht="25.5" x14ac:dyDescent="0.2">
      <c r="A144" s="20" t="s">
        <v>206</v>
      </c>
      <c r="B144" s="20"/>
      <c r="C144" s="21" t="s">
        <v>273</v>
      </c>
      <c r="D144" s="20" t="s">
        <v>10</v>
      </c>
      <c r="E144" s="22">
        <v>6</v>
      </c>
      <c r="F144" s="22">
        <v>0</v>
      </c>
      <c r="G144" s="22">
        <v>6</v>
      </c>
      <c r="H144" s="23" t="s">
        <v>682</v>
      </c>
      <c r="I144" s="20" t="s">
        <v>48</v>
      </c>
      <c r="J144" s="24"/>
      <c r="K144" s="441"/>
      <c r="L144" s="25"/>
      <c r="M144" s="28">
        <v>0</v>
      </c>
    </row>
    <row r="145" spans="1:13" s="7" customFormat="1" ht="25.5" x14ac:dyDescent="0.2">
      <c r="A145" s="20" t="s">
        <v>206</v>
      </c>
      <c r="B145" s="20"/>
      <c r="C145" s="21" t="s">
        <v>273</v>
      </c>
      <c r="D145" s="20" t="s">
        <v>10</v>
      </c>
      <c r="E145" s="22">
        <v>4.2</v>
      </c>
      <c r="F145" s="22">
        <v>0</v>
      </c>
      <c r="G145" s="22">
        <v>4.2</v>
      </c>
      <c r="H145" s="23" t="s">
        <v>683</v>
      </c>
      <c r="I145" s="20" t="s">
        <v>49</v>
      </c>
      <c r="J145" s="24"/>
      <c r="K145" s="441"/>
      <c r="L145" s="25"/>
      <c r="M145" s="28">
        <v>0</v>
      </c>
    </row>
    <row r="146" spans="1:13" s="7" customFormat="1" ht="25.5" x14ac:dyDescent="0.2">
      <c r="A146" s="20" t="s">
        <v>206</v>
      </c>
      <c r="B146" s="20"/>
      <c r="C146" s="21" t="s">
        <v>273</v>
      </c>
      <c r="D146" s="20" t="s">
        <v>10</v>
      </c>
      <c r="E146" s="22">
        <v>5</v>
      </c>
      <c r="F146" s="22">
        <v>0</v>
      </c>
      <c r="G146" s="22">
        <v>5</v>
      </c>
      <c r="H146" s="23" t="s">
        <v>684</v>
      </c>
      <c r="I146" s="20" t="s">
        <v>52</v>
      </c>
      <c r="J146" s="24"/>
      <c r="K146" s="441"/>
      <c r="L146" s="25"/>
      <c r="M146" s="28">
        <v>0</v>
      </c>
    </row>
    <row r="147" spans="1:13" s="7" customFormat="1" ht="25.5" x14ac:dyDescent="0.2">
      <c r="A147" s="20" t="s">
        <v>206</v>
      </c>
      <c r="B147" s="20"/>
      <c r="C147" s="21" t="s">
        <v>273</v>
      </c>
      <c r="D147" s="20" t="s">
        <v>10</v>
      </c>
      <c r="E147" s="22">
        <v>5</v>
      </c>
      <c r="F147" s="22">
        <v>0</v>
      </c>
      <c r="G147" s="22">
        <v>5</v>
      </c>
      <c r="H147" s="23" t="s">
        <v>684</v>
      </c>
      <c r="I147" s="20" t="s">
        <v>47</v>
      </c>
      <c r="J147" s="24"/>
      <c r="K147" s="441"/>
      <c r="L147" s="25"/>
      <c r="M147" s="28">
        <v>0</v>
      </c>
    </row>
    <row r="148" spans="1:13" s="7" customFormat="1" ht="25.5" x14ac:dyDescent="0.2">
      <c r="A148" s="20" t="s">
        <v>206</v>
      </c>
      <c r="B148" s="20"/>
      <c r="C148" s="21" t="s">
        <v>273</v>
      </c>
      <c r="D148" s="20" t="s">
        <v>10</v>
      </c>
      <c r="E148" s="22">
        <v>4</v>
      </c>
      <c r="F148" s="22">
        <v>0</v>
      </c>
      <c r="G148" s="22">
        <v>4</v>
      </c>
      <c r="H148" s="23" t="s">
        <v>685</v>
      </c>
      <c r="I148" s="20" t="s">
        <v>50</v>
      </c>
      <c r="J148" s="24"/>
      <c r="K148" s="441"/>
      <c r="L148" s="25"/>
      <c r="M148" s="28">
        <v>0</v>
      </c>
    </row>
    <row r="149" spans="1:13" s="7" customFormat="1" ht="25.5" x14ac:dyDescent="0.2">
      <c r="A149" s="20" t="s">
        <v>206</v>
      </c>
      <c r="B149" s="20"/>
      <c r="C149" s="21" t="s">
        <v>273</v>
      </c>
      <c r="D149" s="20" t="s">
        <v>10</v>
      </c>
      <c r="E149" s="22">
        <v>4</v>
      </c>
      <c r="F149" s="22">
        <v>0</v>
      </c>
      <c r="G149" s="22">
        <v>4</v>
      </c>
      <c r="H149" s="23" t="s">
        <v>685</v>
      </c>
      <c r="I149" s="20" t="s">
        <v>59</v>
      </c>
      <c r="J149" s="24"/>
      <c r="K149" s="441"/>
      <c r="L149" s="25"/>
      <c r="M149" s="28">
        <v>0</v>
      </c>
    </row>
    <row r="150" spans="1:13" s="7" customFormat="1" ht="25.5" x14ac:dyDescent="0.2">
      <c r="A150" s="20" t="s">
        <v>206</v>
      </c>
      <c r="B150" s="20"/>
      <c r="C150" s="21" t="s">
        <v>273</v>
      </c>
      <c r="D150" s="20" t="s">
        <v>10</v>
      </c>
      <c r="E150" s="22">
        <v>4</v>
      </c>
      <c r="F150" s="22">
        <v>0</v>
      </c>
      <c r="G150" s="22">
        <v>4</v>
      </c>
      <c r="H150" s="23" t="s">
        <v>686</v>
      </c>
      <c r="I150" s="20" t="s">
        <v>62</v>
      </c>
      <c r="J150" s="24"/>
      <c r="K150" s="441"/>
      <c r="L150" s="25"/>
      <c r="M150" s="28">
        <v>0</v>
      </c>
    </row>
    <row r="151" spans="1:13" s="7" customFormat="1" ht="25.5" x14ac:dyDescent="0.2">
      <c r="A151" s="20" t="s">
        <v>206</v>
      </c>
      <c r="B151" s="20"/>
      <c r="C151" s="21" t="s">
        <v>273</v>
      </c>
      <c r="D151" s="20" t="s">
        <v>10</v>
      </c>
      <c r="E151" s="22">
        <v>4</v>
      </c>
      <c r="F151" s="22">
        <v>0</v>
      </c>
      <c r="G151" s="22">
        <v>4</v>
      </c>
      <c r="H151" s="23" t="s">
        <v>685</v>
      </c>
      <c r="I151" s="20" t="s">
        <v>70</v>
      </c>
      <c r="J151" s="24"/>
      <c r="K151" s="441"/>
      <c r="L151" s="25"/>
      <c r="M151" s="28">
        <v>0</v>
      </c>
    </row>
    <row r="152" spans="1:13" s="6" customFormat="1" ht="25.5" x14ac:dyDescent="0.2">
      <c r="A152" s="19" t="s">
        <v>274</v>
      </c>
      <c r="B152" s="19"/>
      <c r="C152" s="1" t="s">
        <v>104</v>
      </c>
      <c r="D152" s="19">
        <v>0</v>
      </c>
      <c r="E152" s="3">
        <v>0</v>
      </c>
      <c r="F152" s="3">
        <v>0</v>
      </c>
      <c r="G152" s="3">
        <v>0</v>
      </c>
      <c r="H152" s="4" t="s">
        <v>31</v>
      </c>
      <c r="I152" s="19">
        <v>0</v>
      </c>
      <c r="J152" s="26"/>
      <c r="K152" s="18"/>
      <c r="L152" s="18"/>
      <c r="M152" s="296">
        <v>0</v>
      </c>
    </row>
    <row r="153" spans="1:13" x14ac:dyDescent="0.2">
      <c r="A153" s="13">
        <f>+SUBTOTAL(103,$B$7:B153)</f>
        <v>69</v>
      </c>
      <c r="B153" s="13">
        <v>1</v>
      </c>
      <c r="C153" s="2" t="s">
        <v>275</v>
      </c>
      <c r="D153" s="13" t="s">
        <v>11</v>
      </c>
      <c r="E153" s="9">
        <v>0.53</v>
      </c>
      <c r="F153" s="9">
        <v>0</v>
      </c>
      <c r="G153" s="9">
        <v>0.53</v>
      </c>
      <c r="H153" s="10" t="s">
        <v>687</v>
      </c>
      <c r="I153" s="13" t="s">
        <v>53</v>
      </c>
      <c r="J153" s="16"/>
      <c r="K153" s="12"/>
      <c r="L153" s="12"/>
      <c r="M153" s="14">
        <v>2025</v>
      </c>
    </row>
    <row r="154" spans="1:13" x14ac:dyDescent="0.2">
      <c r="A154" s="13">
        <f>+SUBTOTAL(103,$B$7:B154)</f>
        <v>70</v>
      </c>
      <c r="B154" s="13">
        <v>1</v>
      </c>
      <c r="C154" s="2" t="s">
        <v>276</v>
      </c>
      <c r="D154" s="13" t="s">
        <v>11</v>
      </c>
      <c r="E154" s="9">
        <v>7.85</v>
      </c>
      <c r="F154" s="9">
        <v>0</v>
      </c>
      <c r="G154" s="9">
        <v>7.85</v>
      </c>
      <c r="H154" s="10" t="s">
        <v>688</v>
      </c>
      <c r="I154" s="13" t="s">
        <v>53</v>
      </c>
      <c r="J154" s="16"/>
      <c r="K154" s="12"/>
      <c r="L154" s="12"/>
      <c r="M154" s="14">
        <v>2025</v>
      </c>
    </row>
    <row r="155" spans="1:13" ht="38.25" x14ac:dyDescent="0.2">
      <c r="A155" s="13">
        <f>+SUBTOTAL(103,$B$7:B155)</f>
        <v>71</v>
      </c>
      <c r="B155" s="13">
        <v>1</v>
      </c>
      <c r="C155" s="2" t="s">
        <v>105</v>
      </c>
      <c r="D155" s="13" t="s">
        <v>11</v>
      </c>
      <c r="E155" s="9">
        <v>0.02</v>
      </c>
      <c r="F155" s="9">
        <v>0</v>
      </c>
      <c r="G155" s="9">
        <v>0.02</v>
      </c>
      <c r="H155" s="10" t="s">
        <v>689</v>
      </c>
      <c r="I155" s="13" t="s">
        <v>52</v>
      </c>
      <c r="J155" s="16"/>
      <c r="K155" s="12"/>
      <c r="L155" s="12"/>
      <c r="M155" s="14">
        <v>2025</v>
      </c>
    </row>
    <row r="156" spans="1:13" s="6" customFormat="1" x14ac:dyDescent="0.2">
      <c r="A156" s="13">
        <f>+SUBTOTAL(103,$B$7:B156)</f>
        <v>72</v>
      </c>
      <c r="B156" s="13">
        <v>1</v>
      </c>
      <c r="C156" s="2" t="s">
        <v>277</v>
      </c>
      <c r="D156" s="13" t="s">
        <v>11</v>
      </c>
      <c r="E156" s="9">
        <v>0.3</v>
      </c>
      <c r="F156" s="9">
        <v>0</v>
      </c>
      <c r="G156" s="9">
        <v>0.3</v>
      </c>
      <c r="H156" s="10" t="s">
        <v>637</v>
      </c>
      <c r="I156" s="13" t="s">
        <v>52</v>
      </c>
      <c r="J156" s="16"/>
      <c r="K156" s="12"/>
      <c r="L156" s="12"/>
      <c r="M156" s="14">
        <v>0</v>
      </c>
    </row>
    <row r="157" spans="1:13" ht="51" x14ac:dyDescent="0.2">
      <c r="A157" s="13">
        <f>+SUBTOTAL(103,$B$7:B157)</f>
        <v>73</v>
      </c>
      <c r="B157" s="13">
        <v>1</v>
      </c>
      <c r="C157" s="2" t="s">
        <v>106</v>
      </c>
      <c r="D157" s="13" t="s">
        <v>11</v>
      </c>
      <c r="E157" s="9">
        <v>1.45</v>
      </c>
      <c r="F157" s="9">
        <v>0</v>
      </c>
      <c r="G157" s="9">
        <v>1.45</v>
      </c>
      <c r="H157" s="10" t="s">
        <v>690</v>
      </c>
      <c r="I157" s="13" t="s">
        <v>52</v>
      </c>
      <c r="J157" s="16"/>
      <c r="K157" s="12"/>
      <c r="L157" s="12"/>
      <c r="M157" s="14">
        <v>2025</v>
      </c>
    </row>
    <row r="158" spans="1:13" ht="51" x14ac:dyDescent="0.2">
      <c r="A158" s="13">
        <f>+SUBTOTAL(103,$B$7:B158)</f>
        <v>74</v>
      </c>
      <c r="B158" s="13">
        <v>1</v>
      </c>
      <c r="C158" s="2" t="s">
        <v>278</v>
      </c>
      <c r="D158" s="13" t="s">
        <v>11</v>
      </c>
      <c r="E158" s="9">
        <v>2.77</v>
      </c>
      <c r="F158" s="9">
        <v>0</v>
      </c>
      <c r="G158" s="9">
        <v>2.77</v>
      </c>
      <c r="H158" s="10" t="s">
        <v>691</v>
      </c>
      <c r="I158" s="13" t="s">
        <v>47</v>
      </c>
      <c r="J158" s="16"/>
      <c r="K158" s="12"/>
      <c r="L158" s="12"/>
      <c r="M158" s="14">
        <v>0</v>
      </c>
    </row>
    <row r="159" spans="1:13" ht="25.5" x14ac:dyDescent="0.2">
      <c r="A159" s="13">
        <f>+SUBTOTAL(103,$B$7:B159)</f>
        <v>75</v>
      </c>
      <c r="B159" s="13">
        <v>1</v>
      </c>
      <c r="C159" s="2" t="s">
        <v>107</v>
      </c>
      <c r="D159" s="13" t="s">
        <v>11</v>
      </c>
      <c r="E159" s="9">
        <v>0.15</v>
      </c>
      <c r="F159" s="9">
        <v>0</v>
      </c>
      <c r="G159" s="9">
        <v>0.15</v>
      </c>
      <c r="H159" s="10" t="s">
        <v>692</v>
      </c>
      <c r="I159" s="13" t="s">
        <v>50</v>
      </c>
      <c r="J159" s="16"/>
      <c r="K159" s="12"/>
      <c r="L159" s="12"/>
      <c r="M159" s="14">
        <v>2025</v>
      </c>
    </row>
    <row r="160" spans="1:13" ht="63.75" x14ac:dyDescent="0.2">
      <c r="A160" s="13">
        <f>+SUBTOTAL(103,$B$7:B160)</f>
        <v>76</v>
      </c>
      <c r="B160" s="13">
        <v>1</v>
      </c>
      <c r="C160" s="2" t="s">
        <v>133</v>
      </c>
      <c r="D160" s="13" t="s">
        <v>11</v>
      </c>
      <c r="E160" s="9">
        <v>2</v>
      </c>
      <c r="F160" s="9">
        <v>0</v>
      </c>
      <c r="G160" s="9">
        <v>2</v>
      </c>
      <c r="H160" s="10" t="s">
        <v>693</v>
      </c>
      <c r="I160" s="13" t="s">
        <v>59</v>
      </c>
      <c r="J160" s="16"/>
      <c r="K160" s="12"/>
      <c r="L160" s="12"/>
      <c r="M160" s="14">
        <v>2025</v>
      </c>
    </row>
    <row r="161" spans="1:13" x14ac:dyDescent="0.2">
      <c r="A161" s="13">
        <f>+SUBTOTAL(103,$B$7:B161)</f>
        <v>77</v>
      </c>
      <c r="B161" s="13">
        <v>1</v>
      </c>
      <c r="C161" s="2" t="s">
        <v>186</v>
      </c>
      <c r="D161" s="13" t="s">
        <v>11</v>
      </c>
      <c r="E161" s="9">
        <v>0.06</v>
      </c>
      <c r="F161" s="9">
        <v>0</v>
      </c>
      <c r="G161" s="9">
        <v>0.06</v>
      </c>
      <c r="H161" s="10" t="s">
        <v>694</v>
      </c>
      <c r="I161" s="13" t="s">
        <v>62</v>
      </c>
      <c r="J161" s="16"/>
      <c r="K161" s="12"/>
      <c r="L161" s="12"/>
      <c r="M161" s="14">
        <v>2025</v>
      </c>
    </row>
    <row r="162" spans="1:13" ht="25.5" x14ac:dyDescent="0.2">
      <c r="A162" s="13">
        <f>+SUBTOTAL(103,$B$7:B162)</f>
        <v>78</v>
      </c>
      <c r="B162" s="13">
        <v>1</v>
      </c>
      <c r="C162" s="2" t="s">
        <v>279</v>
      </c>
      <c r="D162" s="13" t="s">
        <v>11</v>
      </c>
      <c r="E162" s="9">
        <v>0.65</v>
      </c>
      <c r="F162" s="9">
        <v>0</v>
      </c>
      <c r="G162" s="9">
        <v>0.65</v>
      </c>
      <c r="H162" s="10" t="s">
        <v>695</v>
      </c>
      <c r="I162" s="13" t="s">
        <v>62</v>
      </c>
      <c r="J162" s="16"/>
      <c r="K162" s="12"/>
      <c r="L162" s="12"/>
      <c r="M162" s="14">
        <v>0</v>
      </c>
    </row>
    <row r="163" spans="1:13" s="6" customFormat="1" ht="38.25" x14ac:dyDescent="0.2">
      <c r="A163" s="13">
        <f>+SUBTOTAL(103,$B$7:B163)</f>
        <v>79</v>
      </c>
      <c r="B163" s="13">
        <v>1</v>
      </c>
      <c r="C163" s="2" t="s">
        <v>108</v>
      </c>
      <c r="D163" s="13" t="s">
        <v>11</v>
      </c>
      <c r="E163" s="9">
        <v>0.99031000000000002</v>
      </c>
      <c r="F163" s="9">
        <v>0</v>
      </c>
      <c r="G163" s="9">
        <v>0.99</v>
      </c>
      <c r="H163" s="10" t="s">
        <v>696</v>
      </c>
      <c r="I163" s="13" t="s">
        <v>62</v>
      </c>
      <c r="J163" s="16"/>
      <c r="K163" s="12" t="s">
        <v>185</v>
      </c>
      <c r="L163" s="12"/>
      <c r="M163" s="14">
        <v>2025</v>
      </c>
    </row>
    <row r="164" spans="1:13" x14ac:dyDescent="0.2">
      <c r="A164" s="13">
        <f>+SUBTOTAL(103,$B$7:B164)</f>
        <v>80</v>
      </c>
      <c r="B164" s="13">
        <v>1</v>
      </c>
      <c r="C164" s="2" t="s">
        <v>280</v>
      </c>
      <c r="D164" s="13" t="s">
        <v>11</v>
      </c>
      <c r="E164" s="9">
        <v>1</v>
      </c>
      <c r="F164" s="9">
        <v>0</v>
      </c>
      <c r="G164" s="9">
        <v>1</v>
      </c>
      <c r="H164" s="10" t="s">
        <v>697</v>
      </c>
      <c r="I164" s="13" t="s">
        <v>62</v>
      </c>
      <c r="J164" s="16"/>
      <c r="K164" s="12"/>
      <c r="L164" s="12"/>
      <c r="M164" s="14">
        <v>0</v>
      </c>
    </row>
    <row r="165" spans="1:13" ht="25.5" x14ac:dyDescent="0.2">
      <c r="A165" s="13">
        <f>+SUBTOTAL(103,$B$7:B165)</f>
        <v>81</v>
      </c>
      <c r="B165" s="13">
        <v>1</v>
      </c>
      <c r="C165" s="2" t="s">
        <v>281</v>
      </c>
      <c r="D165" s="13" t="s">
        <v>11</v>
      </c>
      <c r="E165" s="9">
        <v>3.39</v>
      </c>
      <c r="F165" s="9">
        <v>0</v>
      </c>
      <c r="G165" s="9">
        <v>3.39</v>
      </c>
      <c r="H165" s="10" t="s">
        <v>698</v>
      </c>
      <c r="I165" s="13" t="s">
        <v>70</v>
      </c>
      <c r="J165" s="16"/>
      <c r="K165" s="12" t="s">
        <v>34</v>
      </c>
      <c r="L165" s="12"/>
      <c r="M165" s="14">
        <v>2025</v>
      </c>
    </row>
    <row r="166" spans="1:13" x14ac:dyDescent="0.2">
      <c r="A166" s="13">
        <f>+SUBTOTAL(103,$B$7:B166)</f>
        <v>82</v>
      </c>
      <c r="B166" s="13">
        <v>1</v>
      </c>
      <c r="C166" s="2" t="s">
        <v>109</v>
      </c>
      <c r="D166" s="13" t="s">
        <v>11</v>
      </c>
      <c r="E166" s="9">
        <v>5.89</v>
      </c>
      <c r="F166" s="9">
        <v>0</v>
      </c>
      <c r="G166" s="9">
        <v>5.89</v>
      </c>
      <c r="H166" s="10" t="s">
        <v>699</v>
      </c>
      <c r="I166" s="13" t="s">
        <v>70</v>
      </c>
      <c r="J166" s="16"/>
      <c r="K166" s="12"/>
      <c r="L166" s="12"/>
      <c r="M166" s="14">
        <v>2025</v>
      </c>
    </row>
    <row r="167" spans="1:13" ht="25.5" x14ac:dyDescent="0.2">
      <c r="A167" s="13">
        <f>+SUBTOTAL(103,$B$7:B167)</f>
        <v>83</v>
      </c>
      <c r="B167" s="13">
        <v>2</v>
      </c>
      <c r="C167" s="2" t="s">
        <v>110</v>
      </c>
      <c r="D167" s="13"/>
      <c r="E167" s="9"/>
      <c r="F167" s="9"/>
      <c r="G167" s="9"/>
      <c r="H167" s="10"/>
      <c r="I167" s="13"/>
      <c r="J167" s="16"/>
      <c r="K167" s="12"/>
      <c r="L167" s="12"/>
      <c r="M167" s="14"/>
    </row>
    <row r="168" spans="1:13" s="7" customFormat="1" ht="25.5" x14ac:dyDescent="0.2">
      <c r="A168" s="20" t="s">
        <v>206</v>
      </c>
      <c r="B168" s="20"/>
      <c r="C168" s="21" t="s">
        <v>110</v>
      </c>
      <c r="D168" s="20" t="s">
        <v>11</v>
      </c>
      <c r="E168" s="22">
        <v>6</v>
      </c>
      <c r="F168" s="22">
        <v>0</v>
      </c>
      <c r="G168" s="22">
        <v>6</v>
      </c>
      <c r="H168" s="23" t="s">
        <v>682</v>
      </c>
      <c r="I168" s="20" t="s">
        <v>53</v>
      </c>
      <c r="J168" s="24"/>
      <c r="K168" s="441" t="s">
        <v>1028</v>
      </c>
      <c r="L168" s="25"/>
      <c r="M168" s="28">
        <v>0</v>
      </c>
    </row>
    <row r="169" spans="1:13" s="7" customFormat="1" ht="25.5" x14ac:dyDescent="0.2">
      <c r="A169" s="20" t="s">
        <v>206</v>
      </c>
      <c r="B169" s="20"/>
      <c r="C169" s="21" t="s">
        <v>282</v>
      </c>
      <c r="D169" s="20" t="s">
        <v>11</v>
      </c>
      <c r="E169" s="22">
        <v>6</v>
      </c>
      <c r="F169" s="22">
        <v>0</v>
      </c>
      <c r="G169" s="22">
        <v>6</v>
      </c>
      <c r="H169" s="23" t="s">
        <v>682</v>
      </c>
      <c r="I169" s="20" t="s">
        <v>48</v>
      </c>
      <c r="J169" s="24"/>
      <c r="K169" s="441"/>
      <c r="L169" s="25"/>
      <c r="M169" s="28">
        <v>0</v>
      </c>
    </row>
    <row r="170" spans="1:13" s="7" customFormat="1" ht="25.5" x14ac:dyDescent="0.2">
      <c r="A170" s="20" t="s">
        <v>206</v>
      </c>
      <c r="B170" s="20"/>
      <c r="C170" s="21" t="s">
        <v>282</v>
      </c>
      <c r="D170" s="20" t="s">
        <v>11</v>
      </c>
      <c r="E170" s="22">
        <v>3.14</v>
      </c>
      <c r="F170" s="22">
        <v>0</v>
      </c>
      <c r="G170" s="22">
        <v>3.14</v>
      </c>
      <c r="H170" s="23" t="s">
        <v>700</v>
      </c>
      <c r="I170" s="20" t="s">
        <v>49</v>
      </c>
      <c r="J170" s="24"/>
      <c r="K170" s="441"/>
      <c r="L170" s="25"/>
      <c r="M170" s="28">
        <v>0</v>
      </c>
    </row>
    <row r="171" spans="1:13" s="7" customFormat="1" ht="25.5" x14ac:dyDescent="0.2">
      <c r="A171" s="20" t="s">
        <v>206</v>
      </c>
      <c r="B171" s="20"/>
      <c r="C171" s="21" t="s">
        <v>282</v>
      </c>
      <c r="D171" s="20" t="s">
        <v>11</v>
      </c>
      <c r="E171" s="22">
        <v>3</v>
      </c>
      <c r="F171" s="22">
        <v>0</v>
      </c>
      <c r="G171" s="22">
        <v>3</v>
      </c>
      <c r="H171" s="23" t="s">
        <v>701</v>
      </c>
      <c r="I171" s="20" t="s">
        <v>52</v>
      </c>
      <c r="J171" s="24"/>
      <c r="K171" s="441"/>
      <c r="L171" s="25"/>
      <c r="M171" s="28">
        <v>0</v>
      </c>
    </row>
    <row r="172" spans="1:13" s="7" customFormat="1" ht="25.5" x14ac:dyDescent="0.2">
      <c r="A172" s="20" t="s">
        <v>206</v>
      </c>
      <c r="B172" s="20"/>
      <c r="C172" s="21" t="s">
        <v>282</v>
      </c>
      <c r="D172" s="20" t="s">
        <v>11</v>
      </c>
      <c r="E172" s="22">
        <v>3</v>
      </c>
      <c r="F172" s="22">
        <v>0</v>
      </c>
      <c r="G172" s="22">
        <v>3</v>
      </c>
      <c r="H172" s="23" t="s">
        <v>701</v>
      </c>
      <c r="I172" s="20" t="s">
        <v>47</v>
      </c>
      <c r="J172" s="24"/>
      <c r="K172" s="441"/>
      <c r="L172" s="25"/>
      <c r="M172" s="28">
        <v>0</v>
      </c>
    </row>
    <row r="173" spans="1:13" s="7" customFormat="1" ht="25.5" x14ac:dyDescent="0.2">
      <c r="A173" s="20" t="s">
        <v>206</v>
      </c>
      <c r="B173" s="20"/>
      <c r="C173" s="21" t="s">
        <v>282</v>
      </c>
      <c r="D173" s="20" t="s">
        <v>11</v>
      </c>
      <c r="E173" s="22">
        <v>3</v>
      </c>
      <c r="F173" s="22">
        <v>0</v>
      </c>
      <c r="G173" s="22">
        <v>3</v>
      </c>
      <c r="H173" s="23" t="s">
        <v>701</v>
      </c>
      <c r="I173" s="20" t="s">
        <v>50</v>
      </c>
      <c r="J173" s="24"/>
      <c r="K173" s="441"/>
      <c r="L173" s="25"/>
      <c r="M173" s="28">
        <v>0</v>
      </c>
    </row>
    <row r="174" spans="1:13" s="7" customFormat="1" ht="25.5" x14ac:dyDescent="0.2">
      <c r="A174" s="20" t="s">
        <v>206</v>
      </c>
      <c r="B174" s="20"/>
      <c r="C174" s="21" t="s">
        <v>282</v>
      </c>
      <c r="D174" s="20" t="s">
        <v>11</v>
      </c>
      <c r="E174" s="22">
        <v>3</v>
      </c>
      <c r="F174" s="22">
        <v>0</v>
      </c>
      <c r="G174" s="22">
        <v>3</v>
      </c>
      <c r="H174" s="23" t="s">
        <v>701</v>
      </c>
      <c r="I174" s="20" t="s">
        <v>59</v>
      </c>
      <c r="J174" s="24"/>
      <c r="K174" s="441"/>
      <c r="L174" s="25"/>
      <c r="M174" s="28">
        <v>0</v>
      </c>
    </row>
    <row r="175" spans="1:13" s="7" customFormat="1" ht="25.5" x14ac:dyDescent="0.2">
      <c r="A175" s="20" t="s">
        <v>206</v>
      </c>
      <c r="B175" s="20"/>
      <c r="C175" s="21" t="s">
        <v>282</v>
      </c>
      <c r="D175" s="20" t="s">
        <v>11</v>
      </c>
      <c r="E175" s="22">
        <v>3</v>
      </c>
      <c r="F175" s="22">
        <v>0</v>
      </c>
      <c r="G175" s="22">
        <v>3</v>
      </c>
      <c r="H175" s="23" t="s">
        <v>701</v>
      </c>
      <c r="I175" s="20" t="s">
        <v>62</v>
      </c>
      <c r="J175" s="24"/>
      <c r="K175" s="441"/>
      <c r="L175" s="25"/>
      <c r="M175" s="28">
        <v>0</v>
      </c>
    </row>
    <row r="176" spans="1:13" s="7" customFormat="1" ht="25.5" x14ac:dyDescent="0.2">
      <c r="A176" s="20" t="s">
        <v>206</v>
      </c>
      <c r="B176" s="20"/>
      <c r="C176" s="21" t="s">
        <v>282</v>
      </c>
      <c r="D176" s="20" t="s">
        <v>11</v>
      </c>
      <c r="E176" s="22">
        <v>3</v>
      </c>
      <c r="F176" s="22">
        <v>0</v>
      </c>
      <c r="G176" s="22">
        <v>3</v>
      </c>
      <c r="H176" s="23" t="s">
        <v>701</v>
      </c>
      <c r="I176" s="20" t="s">
        <v>70</v>
      </c>
      <c r="J176" s="24"/>
      <c r="K176" s="441"/>
      <c r="L176" s="25"/>
      <c r="M176" s="28">
        <v>0</v>
      </c>
    </row>
    <row r="177" spans="1:13" s="6" customFormat="1" x14ac:dyDescent="0.2">
      <c r="A177" s="19" t="s">
        <v>283</v>
      </c>
      <c r="B177" s="19"/>
      <c r="C177" s="1" t="s">
        <v>284</v>
      </c>
      <c r="D177" s="19">
        <v>0</v>
      </c>
      <c r="E177" s="3">
        <v>0</v>
      </c>
      <c r="F177" s="3">
        <v>0</v>
      </c>
      <c r="G177" s="3">
        <v>0</v>
      </c>
      <c r="H177" s="4" t="s">
        <v>31</v>
      </c>
      <c r="I177" s="19">
        <v>0</v>
      </c>
      <c r="J177" s="26"/>
      <c r="K177" s="18"/>
      <c r="L177" s="18"/>
      <c r="M177" s="296">
        <v>0</v>
      </c>
    </row>
    <row r="178" spans="1:13" x14ac:dyDescent="0.2">
      <c r="A178" s="13">
        <f>+SUBTOTAL(103,$B$7:B178)</f>
        <v>84</v>
      </c>
      <c r="B178" s="13">
        <v>1</v>
      </c>
      <c r="C178" s="2" t="s">
        <v>162</v>
      </c>
      <c r="D178" s="13" t="s">
        <v>12</v>
      </c>
      <c r="E178" s="9">
        <v>9.3000000000000007</v>
      </c>
      <c r="F178" s="9">
        <v>0</v>
      </c>
      <c r="G178" s="9">
        <v>9.3000000000000007</v>
      </c>
      <c r="H178" s="10" t="s">
        <v>702</v>
      </c>
      <c r="I178" s="13" t="s">
        <v>52</v>
      </c>
      <c r="J178" s="16"/>
      <c r="K178" s="12" t="s">
        <v>285</v>
      </c>
      <c r="L178" s="12"/>
      <c r="M178" s="14">
        <v>2025</v>
      </c>
    </row>
    <row r="179" spans="1:13" s="6" customFormat="1" ht="25.5" x14ac:dyDescent="0.2">
      <c r="A179" s="19" t="s">
        <v>287</v>
      </c>
      <c r="B179" s="19"/>
      <c r="C179" s="1" t="s">
        <v>288</v>
      </c>
      <c r="D179" s="19">
        <v>0</v>
      </c>
      <c r="E179" s="3">
        <v>0</v>
      </c>
      <c r="F179" s="3">
        <v>0</v>
      </c>
      <c r="G179" s="3">
        <v>0</v>
      </c>
      <c r="H179" s="4" t="s">
        <v>31</v>
      </c>
      <c r="I179" s="19">
        <v>0</v>
      </c>
      <c r="J179" s="26"/>
      <c r="K179" s="18"/>
      <c r="L179" s="18"/>
      <c r="M179" s="296">
        <v>0</v>
      </c>
    </row>
    <row r="180" spans="1:13" s="6" customFormat="1" x14ac:dyDescent="0.2">
      <c r="A180" s="19" t="s">
        <v>289</v>
      </c>
      <c r="B180" s="19"/>
      <c r="C180" s="1" t="s">
        <v>290</v>
      </c>
      <c r="D180" s="19">
        <v>0</v>
      </c>
      <c r="E180" s="3">
        <v>0</v>
      </c>
      <c r="F180" s="3">
        <v>0</v>
      </c>
      <c r="G180" s="3">
        <v>0</v>
      </c>
      <c r="H180" s="4" t="s">
        <v>31</v>
      </c>
      <c r="I180" s="19">
        <v>0</v>
      </c>
      <c r="J180" s="26"/>
      <c r="K180" s="18"/>
      <c r="L180" s="18"/>
      <c r="M180" s="296">
        <v>0</v>
      </c>
    </row>
    <row r="181" spans="1:13" s="6" customFormat="1" x14ac:dyDescent="0.2">
      <c r="A181" s="19" t="s">
        <v>291</v>
      </c>
      <c r="B181" s="19"/>
      <c r="C181" s="1" t="s">
        <v>216</v>
      </c>
      <c r="D181" s="19">
        <v>0</v>
      </c>
      <c r="E181" s="3">
        <v>0</v>
      </c>
      <c r="F181" s="3">
        <v>0</v>
      </c>
      <c r="G181" s="3">
        <v>0</v>
      </c>
      <c r="H181" s="4" t="s">
        <v>31</v>
      </c>
      <c r="I181" s="19">
        <v>0</v>
      </c>
      <c r="J181" s="26"/>
      <c r="K181" s="18"/>
      <c r="L181" s="18"/>
      <c r="M181" s="296">
        <v>0</v>
      </c>
    </row>
    <row r="182" spans="1:13" ht="25.5" x14ac:dyDescent="0.2">
      <c r="A182" s="13">
        <f>+SUBTOTAL(103,$B$7:B182)</f>
        <v>85</v>
      </c>
      <c r="B182" s="13">
        <v>1</v>
      </c>
      <c r="C182" s="2" t="s">
        <v>292</v>
      </c>
      <c r="D182" s="13" t="s">
        <v>17</v>
      </c>
      <c r="E182" s="9">
        <v>0.05</v>
      </c>
      <c r="F182" s="9">
        <v>0</v>
      </c>
      <c r="G182" s="9">
        <v>0.05</v>
      </c>
      <c r="H182" s="10" t="s">
        <v>703</v>
      </c>
      <c r="I182" s="13" t="s">
        <v>53</v>
      </c>
      <c r="J182" s="16"/>
      <c r="K182" s="12"/>
      <c r="L182" s="12"/>
      <c r="M182" s="14">
        <v>2025</v>
      </c>
    </row>
    <row r="183" spans="1:13" ht="25.5" x14ac:dyDescent="0.2">
      <c r="A183" s="13">
        <f>+SUBTOTAL(103,$B$7:B183)</f>
        <v>86</v>
      </c>
      <c r="B183" s="13">
        <v>1</v>
      </c>
      <c r="C183" s="2" t="s">
        <v>293</v>
      </c>
      <c r="D183" s="13" t="s">
        <v>17</v>
      </c>
      <c r="E183" s="9">
        <v>0.08</v>
      </c>
      <c r="F183" s="9">
        <v>0</v>
      </c>
      <c r="G183" s="9">
        <v>0.08</v>
      </c>
      <c r="H183" s="10" t="s">
        <v>704</v>
      </c>
      <c r="I183" s="13" t="s">
        <v>53</v>
      </c>
      <c r="J183" s="16"/>
      <c r="K183" s="12" t="s">
        <v>34</v>
      </c>
      <c r="L183" s="12"/>
      <c r="M183" s="14">
        <v>2025</v>
      </c>
    </row>
    <row r="184" spans="1:13" ht="25.5" x14ac:dyDescent="0.2">
      <c r="A184" s="13">
        <f>+SUBTOTAL(103,$B$7:B184)</f>
        <v>87</v>
      </c>
      <c r="B184" s="13">
        <v>1</v>
      </c>
      <c r="C184" s="2" t="s">
        <v>147</v>
      </c>
      <c r="D184" s="13" t="s">
        <v>17</v>
      </c>
      <c r="E184" s="9">
        <v>0.16</v>
      </c>
      <c r="F184" s="9">
        <v>0</v>
      </c>
      <c r="G184" s="9">
        <v>0.16</v>
      </c>
      <c r="H184" s="10" t="s">
        <v>705</v>
      </c>
      <c r="I184" s="13" t="s">
        <v>53</v>
      </c>
      <c r="J184" s="16"/>
      <c r="K184" s="12"/>
      <c r="L184" s="12"/>
      <c r="M184" s="14">
        <v>2025</v>
      </c>
    </row>
    <row r="185" spans="1:13" ht="25.5" x14ac:dyDescent="0.2">
      <c r="A185" s="13">
        <f>+SUBTOTAL(103,$B$7:B185)</f>
        <v>88</v>
      </c>
      <c r="B185" s="13">
        <v>1</v>
      </c>
      <c r="C185" s="2" t="s">
        <v>294</v>
      </c>
      <c r="D185" s="13" t="s">
        <v>17</v>
      </c>
      <c r="E185" s="9">
        <v>0.2</v>
      </c>
      <c r="F185" s="9">
        <v>0</v>
      </c>
      <c r="G185" s="9">
        <v>0.2</v>
      </c>
      <c r="H185" s="10" t="s">
        <v>706</v>
      </c>
      <c r="I185" s="13" t="s">
        <v>53</v>
      </c>
      <c r="J185" s="16"/>
      <c r="K185" s="12" t="s">
        <v>34</v>
      </c>
      <c r="L185" s="12"/>
      <c r="M185" s="14">
        <v>2025</v>
      </c>
    </row>
    <row r="186" spans="1:13" ht="25.5" x14ac:dyDescent="0.2">
      <c r="A186" s="13">
        <f>+SUBTOTAL(103,$B$7:B186)</f>
        <v>89</v>
      </c>
      <c r="B186" s="13">
        <v>1</v>
      </c>
      <c r="C186" s="2" t="s">
        <v>55</v>
      </c>
      <c r="D186" s="13" t="s">
        <v>17</v>
      </c>
      <c r="E186" s="9">
        <v>0.3</v>
      </c>
      <c r="F186" s="9">
        <v>0</v>
      </c>
      <c r="G186" s="9">
        <v>0.3</v>
      </c>
      <c r="H186" s="10" t="s">
        <v>707</v>
      </c>
      <c r="I186" s="13" t="s">
        <v>53</v>
      </c>
      <c r="J186" s="16"/>
      <c r="K186" s="12"/>
      <c r="L186" s="12"/>
      <c r="M186" s="14">
        <v>2025</v>
      </c>
    </row>
    <row r="187" spans="1:13" ht="25.5" x14ac:dyDescent="0.2">
      <c r="A187" s="13">
        <f>+SUBTOTAL(103,$B$7:B187)</f>
        <v>90</v>
      </c>
      <c r="B187" s="13">
        <v>1</v>
      </c>
      <c r="C187" s="2" t="s">
        <v>171</v>
      </c>
      <c r="D187" s="13" t="s">
        <v>17</v>
      </c>
      <c r="E187" s="9">
        <v>0.03</v>
      </c>
      <c r="F187" s="9">
        <v>0</v>
      </c>
      <c r="G187" s="9">
        <v>0.03</v>
      </c>
      <c r="H187" s="10" t="s">
        <v>709</v>
      </c>
      <c r="I187" s="13" t="s">
        <v>48</v>
      </c>
      <c r="J187" s="16"/>
      <c r="K187" s="12" t="s">
        <v>34</v>
      </c>
      <c r="L187" s="12"/>
      <c r="M187" s="14">
        <v>2025</v>
      </c>
    </row>
    <row r="188" spans="1:13" ht="25.5" x14ac:dyDescent="0.2">
      <c r="A188" s="13">
        <f>+SUBTOTAL(103,$B$7:B188)</f>
        <v>91</v>
      </c>
      <c r="B188" s="13">
        <v>1</v>
      </c>
      <c r="C188" s="2" t="s">
        <v>165</v>
      </c>
      <c r="D188" s="13" t="s">
        <v>17</v>
      </c>
      <c r="E188" s="9">
        <v>0.06</v>
      </c>
      <c r="F188" s="9">
        <v>0</v>
      </c>
      <c r="G188" s="9">
        <v>0.06</v>
      </c>
      <c r="H188" s="10" t="s">
        <v>710</v>
      </c>
      <c r="I188" s="13" t="s">
        <v>48</v>
      </c>
      <c r="J188" s="16"/>
      <c r="K188" s="12"/>
      <c r="L188" s="12"/>
      <c r="M188" s="14">
        <v>2025</v>
      </c>
    </row>
    <row r="189" spans="1:13" ht="25.5" x14ac:dyDescent="0.2">
      <c r="A189" s="13">
        <f>+SUBTOTAL(103,$B$7:B189)</f>
        <v>92</v>
      </c>
      <c r="B189" s="13">
        <v>1</v>
      </c>
      <c r="C189" s="2" t="s">
        <v>170</v>
      </c>
      <c r="D189" s="13" t="s">
        <v>17</v>
      </c>
      <c r="E189" s="9">
        <v>7.0000000000000007E-2</v>
      </c>
      <c r="F189" s="9">
        <v>0</v>
      </c>
      <c r="G189" s="9">
        <v>7.0000000000000007E-2</v>
      </c>
      <c r="H189" s="10" t="s">
        <v>711</v>
      </c>
      <c r="I189" s="13" t="s">
        <v>48</v>
      </c>
      <c r="J189" s="16"/>
      <c r="K189" s="12"/>
      <c r="L189" s="12"/>
      <c r="M189" s="14">
        <v>2025</v>
      </c>
    </row>
    <row r="190" spans="1:13" ht="25.5" x14ac:dyDescent="0.2">
      <c r="A190" s="13">
        <f>+SUBTOTAL(103,$B$7:B190)</f>
        <v>93</v>
      </c>
      <c r="B190" s="13">
        <v>1</v>
      </c>
      <c r="C190" s="2" t="s">
        <v>295</v>
      </c>
      <c r="D190" s="13" t="s">
        <v>17</v>
      </c>
      <c r="E190" s="9">
        <v>0.1</v>
      </c>
      <c r="F190" s="9">
        <v>0</v>
      </c>
      <c r="G190" s="9">
        <v>0.1</v>
      </c>
      <c r="H190" s="10" t="s">
        <v>712</v>
      </c>
      <c r="I190" s="13" t="s">
        <v>48</v>
      </c>
      <c r="J190" s="16"/>
      <c r="K190" s="12"/>
      <c r="L190" s="12"/>
      <c r="M190" s="14">
        <v>0</v>
      </c>
    </row>
    <row r="191" spans="1:13" ht="25.5" x14ac:dyDescent="0.2">
      <c r="A191" s="13">
        <f>+SUBTOTAL(103,$B$7:B191)</f>
        <v>94</v>
      </c>
      <c r="B191" s="13">
        <v>1</v>
      </c>
      <c r="C191" s="2" t="s">
        <v>149</v>
      </c>
      <c r="D191" s="13" t="s">
        <v>17</v>
      </c>
      <c r="E191" s="9">
        <v>0.3</v>
      </c>
      <c r="F191" s="9">
        <v>0</v>
      </c>
      <c r="G191" s="9">
        <v>0.3</v>
      </c>
      <c r="H191" s="10" t="s">
        <v>637</v>
      </c>
      <c r="I191" s="13" t="s">
        <v>48</v>
      </c>
      <c r="J191" s="16"/>
      <c r="K191" s="12" t="s">
        <v>51</v>
      </c>
      <c r="L191" s="12"/>
      <c r="M191" s="14">
        <v>2025</v>
      </c>
    </row>
    <row r="192" spans="1:13" ht="25.5" x14ac:dyDescent="0.2">
      <c r="A192" s="13">
        <f>+SUBTOTAL(103,$B$7:B192)</f>
        <v>95</v>
      </c>
      <c r="B192" s="13">
        <v>1</v>
      </c>
      <c r="C192" s="2" t="s">
        <v>296</v>
      </c>
      <c r="D192" s="13" t="s">
        <v>17</v>
      </c>
      <c r="E192" s="9">
        <v>0.68</v>
      </c>
      <c r="F192" s="9">
        <v>0</v>
      </c>
      <c r="G192" s="9">
        <v>0.68</v>
      </c>
      <c r="H192" s="10" t="s">
        <v>713</v>
      </c>
      <c r="I192" s="13" t="s">
        <v>48</v>
      </c>
      <c r="J192" s="16"/>
      <c r="K192" s="12" t="s">
        <v>34</v>
      </c>
      <c r="L192" s="12"/>
      <c r="M192" s="14">
        <v>2025</v>
      </c>
    </row>
    <row r="193" spans="1:13" ht="25.5" x14ac:dyDescent="0.2">
      <c r="A193" s="13">
        <f>+SUBTOTAL(103,$B$7:B193)</f>
        <v>96</v>
      </c>
      <c r="B193" s="13">
        <v>1</v>
      </c>
      <c r="C193" s="2" t="s">
        <v>297</v>
      </c>
      <c r="D193" s="13" t="s">
        <v>17</v>
      </c>
      <c r="E193" s="9">
        <v>0.74</v>
      </c>
      <c r="F193" s="9">
        <v>0</v>
      </c>
      <c r="G193" s="9">
        <v>0.74</v>
      </c>
      <c r="H193" s="10" t="s">
        <v>714</v>
      </c>
      <c r="I193" s="13" t="s">
        <v>48</v>
      </c>
      <c r="J193" s="16"/>
      <c r="K193" s="12" t="s">
        <v>34</v>
      </c>
      <c r="L193" s="12"/>
      <c r="M193" s="14">
        <v>2025</v>
      </c>
    </row>
    <row r="194" spans="1:13" ht="25.5" x14ac:dyDescent="0.2">
      <c r="A194" s="13">
        <f>+SUBTOTAL(103,$B$7:B194)</f>
        <v>97</v>
      </c>
      <c r="B194" s="13">
        <v>1</v>
      </c>
      <c r="C194" s="2" t="s">
        <v>57</v>
      </c>
      <c r="D194" s="13" t="s">
        <v>17</v>
      </c>
      <c r="E194" s="9">
        <v>0.99</v>
      </c>
      <c r="F194" s="9">
        <v>0</v>
      </c>
      <c r="G194" s="9">
        <v>0.99</v>
      </c>
      <c r="H194" s="10" t="s">
        <v>715</v>
      </c>
      <c r="I194" s="13" t="s">
        <v>48</v>
      </c>
      <c r="J194" s="16"/>
      <c r="K194" s="12"/>
      <c r="L194" s="12"/>
      <c r="M194" s="14">
        <v>2025</v>
      </c>
    </row>
    <row r="195" spans="1:13" s="6" customFormat="1" ht="25.5" x14ac:dyDescent="0.2">
      <c r="A195" s="13">
        <f>+SUBTOTAL(103,$B$7:B195)</f>
        <v>98</v>
      </c>
      <c r="B195" s="13">
        <v>1</v>
      </c>
      <c r="C195" s="2" t="s">
        <v>56</v>
      </c>
      <c r="D195" s="13" t="s">
        <v>17</v>
      </c>
      <c r="E195" s="9">
        <v>2.46</v>
      </c>
      <c r="F195" s="9">
        <v>0</v>
      </c>
      <c r="G195" s="9">
        <v>2.46</v>
      </c>
      <c r="H195" s="10" t="s">
        <v>716</v>
      </c>
      <c r="I195" s="13" t="s">
        <v>48</v>
      </c>
      <c r="J195" s="16"/>
      <c r="K195" s="12"/>
      <c r="L195" s="12"/>
      <c r="M195" s="14">
        <v>2025</v>
      </c>
    </row>
    <row r="196" spans="1:13" x14ac:dyDescent="0.2">
      <c r="A196" s="13">
        <f>+SUBTOTAL(103,$B$7:B196)</f>
        <v>99</v>
      </c>
      <c r="B196" s="13">
        <v>1</v>
      </c>
      <c r="C196" s="2" t="s">
        <v>298</v>
      </c>
      <c r="D196" s="13" t="s">
        <v>17</v>
      </c>
      <c r="E196" s="9">
        <v>0.04</v>
      </c>
      <c r="F196" s="9">
        <v>0</v>
      </c>
      <c r="G196" s="9">
        <v>0.04</v>
      </c>
      <c r="H196" s="10" t="s">
        <v>718</v>
      </c>
      <c r="I196" s="13" t="s">
        <v>48</v>
      </c>
      <c r="J196" s="16"/>
      <c r="K196" s="12" t="s">
        <v>1067</v>
      </c>
      <c r="L196" s="440" t="s">
        <v>1066</v>
      </c>
      <c r="M196" s="14">
        <v>2025</v>
      </c>
    </row>
    <row r="197" spans="1:13" x14ac:dyDescent="0.2">
      <c r="A197" s="13">
        <f>+SUBTOTAL(103,$B$7:B197)</f>
        <v>100</v>
      </c>
      <c r="B197" s="13">
        <v>1</v>
      </c>
      <c r="C197" s="2" t="s">
        <v>299</v>
      </c>
      <c r="D197" s="13" t="s">
        <v>17</v>
      </c>
      <c r="E197" s="9">
        <v>0.04</v>
      </c>
      <c r="F197" s="9">
        <v>0</v>
      </c>
      <c r="G197" s="9">
        <v>0.04</v>
      </c>
      <c r="H197" s="10" t="s">
        <v>718</v>
      </c>
      <c r="I197" s="13" t="s">
        <v>48</v>
      </c>
      <c r="J197" s="16"/>
      <c r="K197" s="12" t="s">
        <v>1067</v>
      </c>
      <c r="L197" s="440"/>
      <c r="M197" s="14">
        <v>2025</v>
      </c>
    </row>
    <row r="198" spans="1:13" x14ac:dyDescent="0.2">
      <c r="A198" s="13">
        <f>+SUBTOTAL(103,$B$7:B198)</f>
        <v>101</v>
      </c>
      <c r="B198" s="13">
        <v>1</v>
      </c>
      <c r="C198" s="2" t="s">
        <v>300</v>
      </c>
      <c r="D198" s="13" t="s">
        <v>17</v>
      </c>
      <c r="E198" s="9">
        <v>0.21000000000000002</v>
      </c>
      <c r="F198" s="9">
        <v>0</v>
      </c>
      <c r="G198" s="9">
        <v>0.21</v>
      </c>
      <c r="H198" s="10" t="s">
        <v>719</v>
      </c>
      <c r="I198" s="13" t="s">
        <v>48</v>
      </c>
      <c r="J198" s="16"/>
      <c r="K198" s="12" t="s">
        <v>1067</v>
      </c>
      <c r="L198" s="440"/>
      <c r="M198" s="14">
        <v>2025</v>
      </c>
    </row>
    <row r="199" spans="1:13" x14ac:dyDescent="0.2">
      <c r="A199" s="13">
        <f>+SUBTOTAL(103,$B$7:B199)</f>
        <v>102</v>
      </c>
      <c r="B199" s="13">
        <v>1</v>
      </c>
      <c r="C199" s="2" t="s">
        <v>301</v>
      </c>
      <c r="D199" s="13" t="s">
        <v>17</v>
      </c>
      <c r="E199" s="9">
        <v>0.05</v>
      </c>
      <c r="F199" s="9">
        <v>0</v>
      </c>
      <c r="G199" s="9">
        <v>0.05</v>
      </c>
      <c r="H199" s="10" t="s">
        <v>720</v>
      </c>
      <c r="I199" s="13" t="s">
        <v>48</v>
      </c>
      <c r="J199" s="16"/>
      <c r="K199" s="12" t="s">
        <v>1067</v>
      </c>
      <c r="L199" s="440"/>
      <c r="M199" s="14">
        <v>2025</v>
      </c>
    </row>
    <row r="200" spans="1:13" ht="25.5" x14ac:dyDescent="0.2">
      <c r="A200" s="13">
        <f>+SUBTOTAL(103,$B$7:B200)</f>
        <v>103</v>
      </c>
      <c r="B200" s="13">
        <v>1</v>
      </c>
      <c r="C200" s="2" t="s">
        <v>302</v>
      </c>
      <c r="D200" s="13" t="s">
        <v>17</v>
      </c>
      <c r="E200" s="9">
        <v>0.24000000000000002</v>
      </c>
      <c r="F200" s="9">
        <v>0</v>
      </c>
      <c r="G200" s="9">
        <v>0.24</v>
      </c>
      <c r="H200" s="10" t="s">
        <v>721</v>
      </c>
      <c r="I200" s="13" t="s">
        <v>48</v>
      </c>
      <c r="J200" s="16"/>
      <c r="K200" s="12" t="s">
        <v>1067</v>
      </c>
      <c r="L200" s="440"/>
      <c r="M200" s="14">
        <v>2025</v>
      </c>
    </row>
    <row r="201" spans="1:13" ht="25.5" x14ac:dyDescent="0.2">
      <c r="A201" s="13">
        <f>+SUBTOTAL(103,$B$7:B201)</f>
        <v>104</v>
      </c>
      <c r="B201" s="13">
        <v>1</v>
      </c>
      <c r="C201" s="2" t="s">
        <v>303</v>
      </c>
      <c r="D201" s="13" t="s">
        <v>17</v>
      </c>
      <c r="E201" s="9">
        <v>0.2</v>
      </c>
      <c r="F201" s="9">
        <v>0</v>
      </c>
      <c r="G201" s="9">
        <v>0.2</v>
      </c>
      <c r="H201" s="10" t="s">
        <v>722</v>
      </c>
      <c r="I201" s="13" t="s">
        <v>48</v>
      </c>
      <c r="J201" s="16"/>
      <c r="K201" s="12" t="s">
        <v>1067</v>
      </c>
      <c r="L201" s="440"/>
      <c r="M201" s="14">
        <v>2025</v>
      </c>
    </row>
    <row r="202" spans="1:13" ht="38.25" x14ac:dyDescent="0.2">
      <c r="A202" s="13">
        <f>+SUBTOTAL(103,$B$7:B202)</f>
        <v>105</v>
      </c>
      <c r="B202" s="13">
        <v>1</v>
      </c>
      <c r="C202" s="2" t="s">
        <v>304</v>
      </c>
      <c r="D202" s="13" t="s">
        <v>17</v>
      </c>
      <c r="E202" s="9">
        <v>0.38000000000000006</v>
      </c>
      <c r="F202" s="9">
        <v>0</v>
      </c>
      <c r="G202" s="9">
        <v>0.38</v>
      </c>
      <c r="H202" s="10" t="s">
        <v>723</v>
      </c>
      <c r="I202" s="13" t="s">
        <v>48</v>
      </c>
      <c r="J202" s="16"/>
      <c r="K202" s="12" t="s">
        <v>1067</v>
      </c>
      <c r="L202" s="440"/>
      <c r="M202" s="14">
        <v>2025</v>
      </c>
    </row>
    <row r="203" spans="1:13" ht="38.25" x14ac:dyDescent="0.2">
      <c r="A203" s="13">
        <f>+SUBTOTAL(103,$B$7:B203)</f>
        <v>106</v>
      </c>
      <c r="B203" s="13">
        <v>1</v>
      </c>
      <c r="C203" s="2" t="s">
        <v>305</v>
      </c>
      <c r="D203" s="13" t="s">
        <v>17</v>
      </c>
      <c r="E203" s="9">
        <v>0.13</v>
      </c>
      <c r="F203" s="9">
        <v>0</v>
      </c>
      <c r="G203" s="9">
        <v>0.13</v>
      </c>
      <c r="H203" s="10" t="s">
        <v>724</v>
      </c>
      <c r="I203" s="13" t="s">
        <v>48</v>
      </c>
      <c r="J203" s="16"/>
      <c r="K203" s="12" t="s">
        <v>1067</v>
      </c>
      <c r="L203" s="440"/>
      <c r="M203" s="14">
        <v>2025</v>
      </c>
    </row>
    <row r="204" spans="1:13" ht="25.5" x14ac:dyDescent="0.2">
      <c r="A204" s="13">
        <f>+SUBTOTAL(103,$B$7:B204)</f>
        <v>107</v>
      </c>
      <c r="B204" s="13">
        <v>1</v>
      </c>
      <c r="C204" s="2" t="s">
        <v>306</v>
      </c>
      <c r="D204" s="13" t="s">
        <v>17</v>
      </c>
      <c r="E204" s="9">
        <v>0.56999999999999995</v>
      </c>
      <c r="F204" s="9">
        <v>0</v>
      </c>
      <c r="G204" s="9">
        <v>0.56999999999999995</v>
      </c>
      <c r="H204" s="10" t="s">
        <v>725</v>
      </c>
      <c r="I204" s="13" t="s">
        <v>48</v>
      </c>
      <c r="J204" s="16"/>
      <c r="K204" s="12" t="s">
        <v>1067</v>
      </c>
      <c r="L204" s="440"/>
      <c r="M204" s="14">
        <v>2025</v>
      </c>
    </row>
    <row r="205" spans="1:13" x14ac:dyDescent="0.2">
      <c r="A205" s="13">
        <f>+SUBTOTAL(103,$B$7:B205)</f>
        <v>108</v>
      </c>
      <c r="B205" s="13">
        <v>1</v>
      </c>
      <c r="C205" s="2" t="s">
        <v>307</v>
      </c>
      <c r="D205" s="13" t="s">
        <v>17</v>
      </c>
      <c r="E205" s="9">
        <v>0.04</v>
      </c>
      <c r="F205" s="9">
        <v>0</v>
      </c>
      <c r="G205" s="9">
        <v>0.04</v>
      </c>
      <c r="H205" s="10" t="s">
        <v>726</v>
      </c>
      <c r="I205" s="13" t="s">
        <v>48</v>
      </c>
      <c r="J205" s="16"/>
      <c r="K205" s="12" t="s">
        <v>1067</v>
      </c>
      <c r="L205" s="440"/>
      <c r="M205" s="14">
        <v>2025</v>
      </c>
    </row>
    <row r="206" spans="1:13" ht="63.75" x14ac:dyDescent="0.2">
      <c r="A206" s="13">
        <f>+SUBTOTAL(103,$B$7:B206)</f>
        <v>109</v>
      </c>
      <c r="B206" s="13">
        <v>1</v>
      </c>
      <c r="C206" s="2" t="s">
        <v>308</v>
      </c>
      <c r="D206" s="13" t="s">
        <v>17</v>
      </c>
      <c r="E206" s="9">
        <v>5.63</v>
      </c>
      <c r="F206" s="9">
        <v>0</v>
      </c>
      <c r="G206" s="9">
        <v>5.63</v>
      </c>
      <c r="H206" s="10" t="s">
        <v>727</v>
      </c>
      <c r="I206" s="13" t="s">
        <v>48</v>
      </c>
      <c r="J206" s="16"/>
      <c r="K206" s="12" t="s">
        <v>1067</v>
      </c>
      <c r="L206" s="440"/>
      <c r="M206" s="14">
        <v>2025</v>
      </c>
    </row>
    <row r="207" spans="1:13" ht="25.5" x14ac:dyDescent="0.2">
      <c r="A207" s="13">
        <f>+SUBTOTAL(103,$B$7:B207)</f>
        <v>110</v>
      </c>
      <c r="B207" s="13">
        <v>1</v>
      </c>
      <c r="C207" s="2" t="s">
        <v>309</v>
      </c>
      <c r="D207" s="13" t="s">
        <v>17</v>
      </c>
      <c r="E207" s="9">
        <v>0.32999999999999996</v>
      </c>
      <c r="F207" s="9">
        <v>0</v>
      </c>
      <c r="G207" s="9">
        <v>0.33</v>
      </c>
      <c r="H207" s="10" t="s">
        <v>728</v>
      </c>
      <c r="I207" s="13" t="s">
        <v>48</v>
      </c>
      <c r="J207" s="16"/>
      <c r="K207" s="12" t="s">
        <v>1067</v>
      </c>
      <c r="L207" s="440"/>
      <c r="M207" s="14">
        <v>2025</v>
      </c>
    </row>
    <row r="208" spans="1:13" ht="25.5" x14ac:dyDescent="0.2">
      <c r="A208" s="13">
        <f>+SUBTOTAL(103,$B$7:B208)</f>
        <v>111</v>
      </c>
      <c r="B208" s="13">
        <v>1</v>
      </c>
      <c r="C208" s="2" t="s">
        <v>310</v>
      </c>
      <c r="D208" s="13" t="s">
        <v>17</v>
      </c>
      <c r="E208" s="9">
        <v>0.03</v>
      </c>
      <c r="F208" s="9">
        <v>0</v>
      </c>
      <c r="G208" s="9">
        <v>0.03</v>
      </c>
      <c r="H208" s="10" t="s">
        <v>729</v>
      </c>
      <c r="I208" s="13" t="s">
        <v>49</v>
      </c>
      <c r="J208" s="16"/>
      <c r="K208" s="12"/>
      <c r="L208" s="12"/>
      <c r="M208" s="14">
        <v>2025</v>
      </c>
    </row>
    <row r="209" spans="1:13" ht="25.5" x14ac:dyDescent="0.2">
      <c r="A209" s="13">
        <f>+SUBTOTAL(103,$B$7:B209)</f>
        <v>112</v>
      </c>
      <c r="B209" s="13">
        <v>1</v>
      </c>
      <c r="C209" s="2" t="s">
        <v>311</v>
      </c>
      <c r="D209" s="13" t="s">
        <v>17</v>
      </c>
      <c r="E209" s="9">
        <v>0.03</v>
      </c>
      <c r="F209" s="9">
        <v>0</v>
      </c>
      <c r="G209" s="9">
        <v>0.03</v>
      </c>
      <c r="H209" s="10" t="s">
        <v>729</v>
      </c>
      <c r="I209" s="13" t="s">
        <v>49</v>
      </c>
      <c r="J209" s="16"/>
      <c r="K209" s="12"/>
      <c r="L209" s="12"/>
      <c r="M209" s="14">
        <v>2025</v>
      </c>
    </row>
    <row r="210" spans="1:13" ht="25.5" x14ac:dyDescent="0.2">
      <c r="A210" s="13">
        <f>+SUBTOTAL(103,$B$7:B210)</f>
        <v>113</v>
      </c>
      <c r="B210" s="13">
        <v>1</v>
      </c>
      <c r="C210" s="2" t="s">
        <v>312</v>
      </c>
      <c r="D210" s="13" t="s">
        <v>17</v>
      </c>
      <c r="E210" s="9">
        <v>0.04</v>
      </c>
      <c r="F210" s="9">
        <v>0</v>
      </c>
      <c r="G210" s="9">
        <v>0.04</v>
      </c>
      <c r="H210" s="10" t="s">
        <v>730</v>
      </c>
      <c r="I210" s="13" t="s">
        <v>49</v>
      </c>
      <c r="J210" s="16"/>
      <c r="K210" s="12"/>
      <c r="L210" s="12"/>
      <c r="M210" s="14">
        <v>2025</v>
      </c>
    </row>
    <row r="211" spans="1:13" ht="25.5" x14ac:dyDescent="0.2">
      <c r="A211" s="13">
        <f>+SUBTOTAL(103,$B$7:B211)</f>
        <v>114</v>
      </c>
      <c r="B211" s="13">
        <v>1</v>
      </c>
      <c r="C211" s="2" t="s">
        <v>313</v>
      </c>
      <c r="D211" s="13" t="s">
        <v>17</v>
      </c>
      <c r="E211" s="9">
        <v>0.05</v>
      </c>
      <c r="F211" s="9">
        <v>0</v>
      </c>
      <c r="G211" s="9">
        <v>0.05</v>
      </c>
      <c r="H211" s="10" t="s">
        <v>731</v>
      </c>
      <c r="I211" s="13" t="s">
        <v>49</v>
      </c>
      <c r="J211" s="16"/>
      <c r="K211" s="12"/>
      <c r="L211" s="12"/>
      <c r="M211" s="14">
        <v>2025</v>
      </c>
    </row>
    <row r="212" spans="1:13" ht="25.5" x14ac:dyDescent="0.2">
      <c r="A212" s="13">
        <f>+SUBTOTAL(103,$B$7:B212)</f>
        <v>115</v>
      </c>
      <c r="B212" s="13">
        <v>1</v>
      </c>
      <c r="C212" s="2" t="s">
        <v>314</v>
      </c>
      <c r="D212" s="13" t="s">
        <v>17</v>
      </c>
      <c r="E212" s="9">
        <v>0.05</v>
      </c>
      <c r="F212" s="9">
        <v>0</v>
      </c>
      <c r="G212" s="9">
        <v>0.05</v>
      </c>
      <c r="H212" s="10" t="s">
        <v>731</v>
      </c>
      <c r="I212" s="13" t="s">
        <v>49</v>
      </c>
      <c r="J212" s="16"/>
      <c r="K212" s="12"/>
      <c r="L212" s="12"/>
      <c r="M212" s="14">
        <v>2025</v>
      </c>
    </row>
    <row r="213" spans="1:13" ht="25.5" x14ac:dyDescent="0.2">
      <c r="A213" s="13">
        <f>+SUBTOTAL(103,$B$7:B213)</f>
        <v>116</v>
      </c>
      <c r="B213" s="13">
        <v>1</v>
      </c>
      <c r="C213" s="2" t="s">
        <v>315</v>
      </c>
      <c r="D213" s="13" t="s">
        <v>17</v>
      </c>
      <c r="E213" s="9">
        <v>7.0000000000000007E-2</v>
      </c>
      <c r="F213" s="9">
        <v>0</v>
      </c>
      <c r="G213" s="9">
        <v>7.0000000000000007E-2</v>
      </c>
      <c r="H213" s="10" t="s">
        <v>732</v>
      </c>
      <c r="I213" s="13" t="s">
        <v>49</v>
      </c>
      <c r="J213" s="16"/>
      <c r="K213" s="12"/>
      <c r="L213" s="12"/>
      <c r="M213" s="14">
        <v>2025</v>
      </c>
    </row>
    <row r="214" spans="1:13" ht="25.5" x14ac:dyDescent="0.2">
      <c r="A214" s="13">
        <f>+SUBTOTAL(103,$B$7:B214)</f>
        <v>117</v>
      </c>
      <c r="B214" s="13">
        <v>1</v>
      </c>
      <c r="C214" s="2" t="s">
        <v>316</v>
      </c>
      <c r="D214" s="13" t="s">
        <v>17</v>
      </c>
      <c r="E214" s="9">
        <v>0.1</v>
      </c>
      <c r="F214" s="9">
        <v>0</v>
      </c>
      <c r="G214" s="9">
        <v>0.1</v>
      </c>
      <c r="H214" s="10" t="s">
        <v>733</v>
      </c>
      <c r="I214" s="13" t="s">
        <v>49</v>
      </c>
      <c r="J214" s="16"/>
      <c r="K214" s="12"/>
      <c r="L214" s="12"/>
      <c r="M214" s="14">
        <v>2025</v>
      </c>
    </row>
    <row r="215" spans="1:13" ht="25.5" x14ac:dyDescent="0.2">
      <c r="A215" s="13">
        <f>+SUBTOTAL(103,$B$7:B215)</f>
        <v>118</v>
      </c>
      <c r="B215" s="13">
        <v>1</v>
      </c>
      <c r="C215" s="2" t="s">
        <v>317</v>
      </c>
      <c r="D215" s="13" t="s">
        <v>17</v>
      </c>
      <c r="E215" s="9">
        <v>0.12</v>
      </c>
      <c r="F215" s="9">
        <v>0</v>
      </c>
      <c r="G215" s="9">
        <v>0.12</v>
      </c>
      <c r="H215" s="10" t="s">
        <v>734</v>
      </c>
      <c r="I215" s="13" t="s">
        <v>49</v>
      </c>
      <c r="J215" s="16"/>
      <c r="K215" s="12"/>
      <c r="L215" s="12"/>
      <c r="M215" s="14">
        <v>2025</v>
      </c>
    </row>
    <row r="216" spans="1:13" ht="25.5" x14ac:dyDescent="0.2">
      <c r="A216" s="13">
        <f>+SUBTOTAL(103,$B$7:B216)</f>
        <v>119</v>
      </c>
      <c r="B216" s="13">
        <v>1</v>
      </c>
      <c r="C216" s="2" t="s">
        <v>318</v>
      </c>
      <c r="D216" s="13" t="s">
        <v>17</v>
      </c>
      <c r="E216" s="9">
        <v>0.15</v>
      </c>
      <c r="F216" s="9">
        <v>0</v>
      </c>
      <c r="G216" s="9">
        <v>0.15</v>
      </c>
      <c r="H216" s="10" t="s">
        <v>735</v>
      </c>
      <c r="I216" s="13" t="s">
        <v>49</v>
      </c>
      <c r="J216" s="16"/>
      <c r="K216" s="12"/>
      <c r="L216" s="12"/>
      <c r="M216" s="14">
        <v>2025</v>
      </c>
    </row>
    <row r="217" spans="1:13" ht="25.5" x14ac:dyDescent="0.2">
      <c r="A217" s="13">
        <f>+SUBTOTAL(103,$B$7:B217)</f>
        <v>120</v>
      </c>
      <c r="B217" s="13">
        <v>1</v>
      </c>
      <c r="C217" s="2" t="s">
        <v>319</v>
      </c>
      <c r="D217" s="13" t="s">
        <v>17</v>
      </c>
      <c r="E217" s="9">
        <v>0.17</v>
      </c>
      <c r="F217" s="9">
        <v>0</v>
      </c>
      <c r="G217" s="9">
        <v>0.17</v>
      </c>
      <c r="H217" s="10" t="s">
        <v>736</v>
      </c>
      <c r="I217" s="13" t="s">
        <v>49</v>
      </c>
      <c r="J217" s="16"/>
      <c r="K217" s="12"/>
      <c r="L217" s="12"/>
      <c r="M217" s="14">
        <v>2025</v>
      </c>
    </row>
    <row r="218" spans="1:13" ht="25.5" x14ac:dyDescent="0.2">
      <c r="A218" s="13">
        <f>+SUBTOTAL(103,$B$7:B218)</f>
        <v>121</v>
      </c>
      <c r="B218" s="13">
        <v>1</v>
      </c>
      <c r="C218" s="2" t="s">
        <v>320</v>
      </c>
      <c r="D218" s="13" t="s">
        <v>17</v>
      </c>
      <c r="E218" s="9">
        <v>0.19</v>
      </c>
      <c r="F218" s="9">
        <v>0</v>
      </c>
      <c r="G218" s="9">
        <v>0.19</v>
      </c>
      <c r="H218" s="10" t="s">
        <v>737</v>
      </c>
      <c r="I218" s="13" t="s">
        <v>49</v>
      </c>
      <c r="J218" s="16"/>
      <c r="K218" s="12"/>
      <c r="L218" s="12"/>
      <c r="M218" s="14">
        <v>2025</v>
      </c>
    </row>
    <row r="219" spans="1:13" ht="38.25" x14ac:dyDescent="0.2">
      <c r="A219" s="13">
        <f>+SUBTOTAL(103,$B$7:B219)</f>
        <v>122</v>
      </c>
      <c r="B219" s="13">
        <v>1</v>
      </c>
      <c r="C219" s="2" t="s">
        <v>321</v>
      </c>
      <c r="D219" s="13" t="s">
        <v>17</v>
      </c>
      <c r="E219" s="9">
        <v>0.2</v>
      </c>
      <c r="F219" s="9">
        <v>0</v>
      </c>
      <c r="G219" s="9">
        <v>0.2</v>
      </c>
      <c r="H219" s="10" t="s">
        <v>738</v>
      </c>
      <c r="I219" s="13" t="s">
        <v>49</v>
      </c>
      <c r="J219" s="16"/>
      <c r="K219" s="12"/>
      <c r="L219" s="12"/>
      <c r="M219" s="14">
        <v>2025</v>
      </c>
    </row>
    <row r="220" spans="1:13" ht="25.5" x14ac:dyDescent="0.2">
      <c r="A220" s="13">
        <f>+SUBTOTAL(103,$B$7:B220)</f>
        <v>123</v>
      </c>
      <c r="B220" s="13">
        <v>1</v>
      </c>
      <c r="C220" s="2" t="s">
        <v>322</v>
      </c>
      <c r="D220" s="13" t="s">
        <v>17</v>
      </c>
      <c r="E220" s="9">
        <v>0.2</v>
      </c>
      <c r="F220" s="9">
        <v>0</v>
      </c>
      <c r="G220" s="9">
        <v>0.2</v>
      </c>
      <c r="H220" s="10" t="s">
        <v>738</v>
      </c>
      <c r="I220" s="13" t="s">
        <v>49</v>
      </c>
      <c r="J220" s="16"/>
      <c r="K220" s="12"/>
      <c r="L220" s="12"/>
      <c r="M220" s="14">
        <v>2025</v>
      </c>
    </row>
    <row r="221" spans="1:13" ht="25.5" x14ac:dyDescent="0.2">
      <c r="A221" s="13">
        <f>+SUBTOTAL(103,$B$7:B221)</f>
        <v>124</v>
      </c>
      <c r="B221" s="13">
        <v>1</v>
      </c>
      <c r="C221" s="2" t="s">
        <v>323</v>
      </c>
      <c r="D221" s="13" t="s">
        <v>17</v>
      </c>
      <c r="E221" s="9">
        <v>0.26</v>
      </c>
      <c r="F221" s="9">
        <v>0</v>
      </c>
      <c r="G221" s="9">
        <v>0.26</v>
      </c>
      <c r="H221" s="10" t="s">
        <v>739</v>
      </c>
      <c r="I221" s="13" t="s">
        <v>49</v>
      </c>
      <c r="J221" s="16"/>
      <c r="K221" s="12"/>
      <c r="L221" s="12"/>
      <c r="M221" s="14">
        <v>2025</v>
      </c>
    </row>
    <row r="222" spans="1:13" ht="25.5" x14ac:dyDescent="0.2">
      <c r="A222" s="13">
        <f>+SUBTOTAL(103,$B$7:B222)</f>
        <v>125</v>
      </c>
      <c r="B222" s="13">
        <v>1</v>
      </c>
      <c r="C222" s="2" t="s">
        <v>324</v>
      </c>
      <c r="D222" s="13" t="s">
        <v>17</v>
      </c>
      <c r="E222" s="9">
        <v>0.28999999999999998</v>
      </c>
      <c r="F222" s="9">
        <v>0</v>
      </c>
      <c r="G222" s="9">
        <v>0.28999999999999998</v>
      </c>
      <c r="H222" s="10" t="s">
        <v>740</v>
      </c>
      <c r="I222" s="13" t="s">
        <v>49</v>
      </c>
      <c r="J222" s="16"/>
      <c r="K222" s="12"/>
      <c r="L222" s="12"/>
      <c r="M222" s="14">
        <v>2025</v>
      </c>
    </row>
    <row r="223" spans="1:13" ht="38.25" x14ac:dyDescent="0.2">
      <c r="A223" s="13">
        <f>+SUBTOTAL(103,$B$7:B223)</f>
        <v>126</v>
      </c>
      <c r="B223" s="13">
        <v>1</v>
      </c>
      <c r="C223" s="2" t="s">
        <v>325</v>
      </c>
      <c r="D223" s="13" t="s">
        <v>17</v>
      </c>
      <c r="E223" s="9">
        <v>0.3</v>
      </c>
      <c r="F223" s="9">
        <v>0</v>
      </c>
      <c r="G223" s="9">
        <v>0.3</v>
      </c>
      <c r="H223" s="10" t="s">
        <v>741</v>
      </c>
      <c r="I223" s="13" t="s">
        <v>49</v>
      </c>
      <c r="J223" s="16"/>
      <c r="K223" s="12"/>
      <c r="L223" s="12"/>
      <c r="M223" s="14">
        <v>0</v>
      </c>
    </row>
    <row r="224" spans="1:13" ht="38.25" x14ac:dyDescent="0.2">
      <c r="A224" s="13">
        <f>+SUBTOTAL(103,$B$7:B224)</f>
        <v>127</v>
      </c>
      <c r="B224" s="13">
        <v>1</v>
      </c>
      <c r="C224" s="2" t="s">
        <v>326</v>
      </c>
      <c r="D224" s="13" t="s">
        <v>17</v>
      </c>
      <c r="E224" s="9">
        <v>0.4</v>
      </c>
      <c r="F224" s="9">
        <v>0</v>
      </c>
      <c r="G224" s="9">
        <v>0.4</v>
      </c>
      <c r="H224" s="10" t="s">
        <v>742</v>
      </c>
      <c r="I224" s="13" t="s">
        <v>49</v>
      </c>
      <c r="J224" s="16"/>
      <c r="K224" s="12"/>
      <c r="L224" s="12"/>
      <c r="M224" s="14">
        <v>0</v>
      </c>
    </row>
    <row r="225" spans="1:13" ht="38.25" x14ac:dyDescent="0.2">
      <c r="A225" s="13">
        <f>+SUBTOTAL(103,$B$7:B225)</f>
        <v>128</v>
      </c>
      <c r="B225" s="13">
        <v>1</v>
      </c>
      <c r="C225" s="2" t="s">
        <v>327</v>
      </c>
      <c r="D225" s="13" t="s">
        <v>17</v>
      </c>
      <c r="E225" s="9">
        <v>0.62</v>
      </c>
      <c r="F225" s="9">
        <v>0</v>
      </c>
      <c r="G225" s="9">
        <v>0.62</v>
      </c>
      <c r="H225" s="10" t="s">
        <v>743</v>
      </c>
      <c r="I225" s="13" t="s">
        <v>49</v>
      </c>
      <c r="J225" s="16"/>
      <c r="K225" s="12"/>
      <c r="L225" s="12"/>
      <c r="M225" s="14">
        <v>2025</v>
      </c>
    </row>
    <row r="226" spans="1:13" ht="38.25" x14ac:dyDescent="0.2">
      <c r="A226" s="13">
        <f>+SUBTOTAL(103,$B$7:B226)</f>
        <v>129</v>
      </c>
      <c r="B226" s="13">
        <v>1</v>
      </c>
      <c r="C226" s="2" t="s">
        <v>328</v>
      </c>
      <c r="D226" s="13" t="s">
        <v>17</v>
      </c>
      <c r="E226" s="9">
        <v>0.7</v>
      </c>
      <c r="F226" s="9">
        <v>0</v>
      </c>
      <c r="G226" s="9">
        <v>0.7</v>
      </c>
      <c r="H226" s="10" t="s">
        <v>744</v>
      </c>
      <c r="I226" s="13" t="s">
        <v>49</v>
      </c>
      <c r="J226" s="16"/>
      <c r="K226" s="12"/>
      <c r="L226" s="12"/>
      <c r="M226" s="14">
        <v>0</v>
      </c>
    </row>
    <row r="227" spans="1:13" ht="25.5" x14ac:dyDescent="0.2">
      <c r="A227" s="13">
        <f>+SUBTOTAL(103,$B$7:B227)</f>
        <v>130</v>
      </c>
      <c r="B227" s="13">
        <v>1</v>
      </c>
      <c r="C227" s="2" t="s">
        <v>329</v>
      </c>
      <c r="D227" s="13" t="s">
        <v>17</v>
      </c>
      <c r="E227" s="9">
        <v>0.8</v>
      </c>
      <c r="F227" s="9">
        <v>0</v>
      </c>
      <c r="G227" s="9">
        <v>0.8</v>
      </c>
      <c r="H227" s="10" t="s">
        <v>745</v>
      </c>
      <c r="I227" s="13" t="s">
        <v>49</v>
      </c>
      <c r="J227" s="16"/>
      <c r="K227" s="12"/>
      <c r="L227" s="12"/>
      <c r="M227" s="14">
        <v>0</v>
      </c>
    </row>
    <row r="228" spans="1:13" ht="38.25" x14ac:dyDescent="0.2">
      <c r="A228" s="13">
        <f>+SUBTOTAL(103,$B$7:B228)</f>
        <v>131</v>
      </c>
      <c r="B228" s="13">
        <v>1</v>
      </c>
      <c r="C228" s="2" t="s">
        <v>330</v>
      </c>
      <c r="D228" s="13" t="s">
        <v>17</v>
      </c>
      <c r="E228" s="9">
        <v>0.9</v>
      </c>
      <c r="F228" s="9">
        <v>0</v>
      </c>
      <c r="G228" s="9">
        <v>0.9</v>
      </c>
      <c r="H228" s="10" t="s">
        <v>746</v>
      </c>
      <c r="I228" s="13" t="s">
        <v>49</v>
      </c>
      <c r="J228" s="16"/>
      <c r="K228" s="12"/>
      <c r="L228" s="12"/>
      <c r="M228" s="14">
        <v>0</v>
      </c>
    </row>
    <row r="229" spans="1:13" ht="25.5" x14ac:dyDescent="0.2">
      <c r="A229" s="13">
        <f>+SUBTOTAL(103,$B$7:B229)</f>
        <v>132</v>
      </c>
      <c r="B229" s="13">
        <v>1</v>
      </c>
      <c r="C229" s="2" t="s">
        <v>331</v>
      </c>
      <c r="D229" s="13" t="s">
        <v>17</v>
      </c>
      <c r="E229" s="9">
        <v>0.9</v>
      </c>
      <c r="F229" s="9">
        <v>0</v>
      </c>
      <c r="G229" s="9">
        <v>0.9</v>
      </c>
      <c r="H229" s="10" t="s">
        <v>747</v>
      </c>
      <c r="I229" s="13" t="s">
        <v>49</v>
      </c>
      <c r="J229" s="16"/>
      <c r="K229" s="12"/>
      <c r="L229" s="12"/>
      <c r="M229" s="14">
        <v>0</v>
      </c>
    </row>
    <row r="230" spans="1:13" ht="38.25" x14ac:dyDescent="0.2">
      <c r="A230" s="13">
        <f>+SUBTOTAL(103,$B$7:B230)</f>
        <v>133</v>
      </c>
      <c r="B230" s="13">
        <v>1</v>
      </c>
      <c r="C230" s="2" t="s">
        <v>332</v>
      </c>
      <c r="D230" s="13" t="s">
        <v>17</v>
      </c>
      <c r="E230" s="9">
        <v>0.9</v>
      </c>
      <c r="F230" s="9">
        <v>0</v>
      </c>
      <c r="G230" s="9">
        <v>0.9</v>
      </c>
      <c r="H230" s="10" t="s">
        <v>748</v>
      </c>
      <c r="I230" s="13" t="s">
        <v>49</v>
      </c>
      <c r="J230" s="16"/>
      <c r="K230" s="12"/>
      <c r="L230" s="12"/>
      <c r="M230" s="14">
        <v>0</v>
      </c>
    </row>
    <row r="231" spans="1:13" ht="51" x14ac:dyDescent="0.2">
      <c r="A231" s="13">
        <f>+SUBTOTAL(103,$B$7:B231)</f>
        <v>134</v>
      </c>
      <c r="B231" s="13">
        <v>1</v>
      </c>
      <c r="C231" s="2" t="s">
        <v>333</v>
      </c>
      <c r="D231" s="13" t="s">
        <v>17</v>
      </c>
      <c r="E231" s="9">
        <v>1</v>
      </c>
      <c r="F231" s="9">
        <v>0</v>
      </c>
      <c r="G231" s="9">
        <v>1</v>
      </c>
      <c r="H231" s="10" t="s">
        <v>749</v>
      </c>
      <c r="I231" s="13" t="s">
        <v>49</v>
      </c>
      <c r="J231" s="16"/>
      <c r="K231" s="12"/>
      <c r="L231" s="12"/>
      <c r="M231" s="14">
        <v>0</v>
      </c>
    </row>
    <row r="232" spans="1:13" ht="38.25" x14ac:dyDescent="0.2">
      <c r="A232" s="13">
        <f>+SUBTOTAL(103,$B$7:B232)</f>
        <v>135</v>
      </c>
      <c r="B232" s="13">
        <v>1</v>
      </c>
      <c r="C232" s="2" t="s">
        <v>334</v>
      </c>
      <c r="D232" s="13" t="s">
        <v>17</v>
      </c>
      <c r="E232" s="9">
        <v>1</v>
      </c>
      <c r="F232" s="9">
        <v>0</v>
      </c>
      <c r="G232" s="9">
        <v>1</v>
      </c>
      <c r="H232" s="10" t="s">
        <v>680</v>
      </c>
      <c r="I232" s="13" t="s">
        <v>49</v>
      </c>
      <c r="J232" s="16"/>
      <c r="K232" s="12"/>
      <c r="L232" s="12"/>
      <c r="M232" s="14">
        <v>0</v>
      </c>
    </row>
    <row r="233" spans="1:13" ht="25.5" x14ac:dyDescent="0.2">
      <c r="A233" s="13">
        <f>+SUBTOTAL(103,$B$7:B233)</f>
        <v>136</v>
      </c>
      <c r="B233" s="13">
        <v>1</v>
      </c>
      <c r="C233" s="2" t="s">
        <v>335</v>
      </c>
      <c r="D233" s="13" t="s">
        <v>17</v>
      </c>
      <c r="E233" s="9">
        <v>1</v>
      </c>
      <c r="F233" s="9">
        <v>0</v>
      </c>
      <c r="G233" s="9">
        <v>1</v>
      </c>
      <c r="H233" s="10" t="s">
        <v>669</v>
      </c>
      <c r="I233" s="13" t="s">
        <v>49</v>
      </c>
      <c r="J233" s="16"/>
      <c r="K233" s="12"/>
      <c r="L233" s="12"/>
      <c r="M233" s="14">
        <v>0</v>
      </c>
    </row>
    <row r="234" spans="1:13" ht="38.25" x14ac:dyDescent="0.2">
      <c r="A234" s="13">
        <f>+SUBTOTAL(103,$B$7:B234)</f>
        <v>137</v>
      </c>
      <c r="B234" s="13">
        <v>1</v>
      </c>
      <c r="C234" s="2" t="s">
        <v>336</v>
      </c>
      <c r="D234" s="13" t="s">
        <v>17</v>
      </c>
      <c r="E234" s="9">
        <v>1.1000000000000001</v>
      </c>
      <c r="F234" s="9">
        <v>0</v>
      </c>
      <c r="G234" s="9">
        <v>1.1000000000000001</v>
      </c>
      <c r="H234" s="10" t="s">
        <v>750</v>
      </c>
      <c r="I234" s="13" t="s">
        <v>49</v>
      </c>
      <c r="J234" s="16"/>
      <c r="K234" s="12"/>
      <c r="L234" s="12"/>
      <c r="M234" s="14">
        <v>0</v>
      </c>
    </row>
    <row r="235" spans="1:13" ht="38.25" x14ac:dyDescent="0.2">
      <c r="A235" s="13">
        <f>+SUBTOTAL(103,$B$7:B235)</f>
        <v>138</v>
      </c>
      <c r="B235" s="13">
        <v>1</v>
      </c>
      <c r="C235" s="2" t="s">
        <v>337</v>
      </c>
      <c r="D235" s="13" t="s">
        <v>17</v>
      </c>
      <c r="E235" s="9">
        <v>1.2</v>
      </c>
      <c r="F235" s="9">
        <v>0</v>
      </c>
      <c r="G235" s="9">
        <v>1.2</v>
      </c>
      <c r="H235" s="10" t="s">
        <v>751</v>
      </c>
      <c r="I235" s="13" t="s">
        <v>49</v>
      </c>
      <c r="J235" s="16"/>
      <c r="K235" s="12"/>
      <c r="L235" s="12"/>
      <c r="M235" s="14">
        <v>0</v>
      </c>
    </row>
    <row r="236" spans="1:13" ht="25.5" x14ac:dyDescent="0.2">
      <c r="A236" s="13">
        <f>+SUBTOTAL(103,$B$7:B236)</f>
        <v>139</v>
      </c>
      <c r="B236" s="13">
        <v>1</v>
      </c>
      <c r="C236" s="2" t="s">
        <v>338</v>
      </c>
      <c r="D236" s="13" t="s">
        <v>17</v>
      </c>
      <c r="E236" s="9">
        <v>1.3</v>
      </c>
      <c r="F236" s="9">
        <v>0</v>
      </c>
      <c r="G236" s="9">
        <v>1.3</v>
      </c>
      <c r="H236" s="10" t="s">
        <v>752</v>
      </c>
      <c r="I236" s="13" t="s">
        <v>49</v>
      </c>
      <c r="J236" s="16"/>
      <c r="K236" s="12"/>
      <c r="L236" s="12"/>
      <c r="M236" s="14">
        <v>0</v>
      </c>
    </row>
    <row r="237" spans="1:13" ht="25.5" x14ac:dyDescent="0.2">
      <c r="A237" s="13">
        <f>+SUBTOTAL(103,$B$7:B237)</f>
        <v>140</v>
      </c>
      <c r="B237" s="13">
        <v>1</v>
      </c>
      <c r="C237" s="2" t="s">
        <v>339</v>
      </c>
      <c r="D237" s="13" t="s">
        <v>17</v>
      </c>
      <c r="E237" s="9">
        <v>1.3</v>
      </c>
      <c r="F237" s="9">
        <v>0</v>
      </c>
      <c r="G237" s="9">
        <v>1.3</v>
      </c>
      <c r="H237" s="10" t="s">
        <v>753</v>
      </c>
      <c r="I237" s="13" t="s">
        <v>49</v>
      </c>
      <c r="J237" s="16"/>
      <c r="K237" s="12"/>
      <c r="L237" s="12"/>
      <c r="M237" s="14">
        <v>0</v>
      </c>
    </row>
    <row r="238" spans="1:13" ht="38.25" x14ac:dyDescent="0.2">
      <c r="A238" s="13">
        <f>+SUBTOTAL(103,$B$7:B238)</f>
        <v>141</v>
      </c>
      <c r="B238" s="13">
        <v>1</v>
      </c>
      <c r="C238" s="2" t="s">
        <v>340</v>
      </c>
      <c r="D238" s="13" t="s">
        <v>17</v>
      </c>
      <c r="E238" s="9">
        <v>1.33</v>
      </c>
      <c r="F238" s="9">
        <v>0</v>
      </c>
      <c r="G238" s="9">
        <v>1.33</v>
      </c>
      <c r="H238" s="10" t="s">
        <v>754</v>
      </c>
      <c r="I238" s="13" t="s">
        <v>49</v>
      </c>
      <c r="J238" s="16"/>
      <c r="K238" s="12"/>
      <c r="L238" s="12"/>
      <c r="M238" s="14">
        <v>0</v>
      </c>
    </row>
    <row r="239" spans="1:13" ht="38.25" x14ac:dyDescent="0.2">
      <c r="A239" s="13">
        <f>+SUBTOTAL(103,$B$7:B239)</f>
        <v>142</v>
      </c>
      <c r="B239" s="13">
        <v>1</v>
      </c>
      <c r="C239" s="2" t="s">
        <v>341</v>
      </c>
      <c r="D239" s="13" t="s">
        <v>17</v>
      </c>
      <c r="E239" s="9">
        <v>2.1</v>
      </c>
      <c r="F239" s="9">
        <v>0</v>
      </c>
      <c r="G239" s="9">
        <v>2.1</v>
      </c>
      <c r="H239" s="10" t="s">
        <v>755</v>
      </c>
      <c r="I239" s="13" t="s">
        <v>49</v>
      </c>
      <c r="J239" s="16"/>
      <c r="K239" s="12"/>
      <c r="L239" s="12"/>
      <c r="M239" s="14">
        <v>0</v>
      </c>
    </row>
    <row r="240" spans="1:13" ht="25.5" x14ac:dyDescent="0.2">
      <c r="A240" s="13">
        <f>+SUBTOTAL(103,$B$7:B240)</f>
        <v>143</v>
      </c>
      <c r="B240" s="13">
        <v>1</v>
      </c>
      <c r="C240" s="2" t="s">
        <v>342</v>
      </c>
      <c r="D240" s="13" t="s">
        <v>17</v>
      </c>
      <c r="E240" s="9">
        <v>2.2999999999999998</v>
      </c>
      <c r="F240" s="9">
        <v>0</v>
      </c>
      <c r="G240" s="9">
        <v>2.2999999999999998</v>
      </c>
      <c r="H240" s="10" t="s">
        <v>756</v>
      </c>
      <c r="I240" s="13" t="s">
        <v>49</v>
      </c>
      <c r="J240" s="16"/>
      <c r="K240" s="12"/>
      <c r="L240" s="12"/>
      <c r="M240" s="14">
        <v>0</v>
      </c>
    </row>
    <row r="241" spans="1:13" ht="38.25" x14ac:dyDescent="0.2">
      <c r="A241" s="13">
        <f>+SUBTOTAL(103,$B$7:B241)</f>
        <v>144</v>
      </c>
      <c r="B241" s="13">
        <v>1</v>
      </c>
      <c r="C241" s="2" t="s">
        <v>343</v>
      </c>
      <c r="D241" s="13" t="s">
        <v>17</v>
      </c>
      <c r="E241" s="9">
        <v>2.56</v>
      </c>
      <c r="F241" s="9">
        <v>0</v>
      </c>
      <c r="G241" s="9">
        <v>2.56</v>
      </c>
      <c r="H241" s="10" t="s">
        <v>757</v>
      </c>
      <c r="I241" s="13" t="s">
        <v>49</v>
      </c>
      <c r="J241" s="16"/>
      <c r="K241" s="12"/>
      <c r="L241" s="12"/>
      <c r="M241" s="14">
        <v>0</v>
      </c>
    </row>
    <row r="242" spans="1:13" ht="25.5" x14ac:dyDescent="0.2">
      <c r="A242" s="13">
        <f>+SUBTOTAL(103,$B$7:B242)</f>
        <v>145</v>
      </c>
      <c r="B242" s="13">
        <v>1</v>
      </c>
      <c r="C242" s="2" t="s">
        <v>344</v>
      </c>
      <c r="D242" s="13" t="s">
        <v>17</v>
      </c>
      <c r="E242" s="9">
        <v>2.7</v>
      </c>
      <c r="F242" s="9">
        <v>0</v>
      </c>
      <c r="G242" s="9">
        <v>2.7</v>
      </c>
      <c r="H242" s="10" t="s">
        <v>758</v>
      </c>
      <c r="I242" s="13" t="s">
        <v>49</v>
      </c>
      <c r="J242" s="16"/>
      <c r="K242" s="12"/>
      <c r="L242" s="12"/>
      <c r="M242" s="14">
        <v>0</v>
      </c>
    </row>
    <row r="243" spans="1:13" ht="38.25" x14ac:dyDescent="0.2">
      <c r="A243" s="13">
        <f>+SUBTOTAL(103,$B$7:B243)</f>
        <v>146</v>
      </c>
      <c r="B243" s="13">
        <v>1</v>
      </c>
      <c r="C243" s="2" t="s">
        <v>345</v>
      </c>
      <c r="D243" s="13" t="s">
        <v>17</v>
      </c>
      <c r="E243" s="9">
        <v>3.2</v>
      </c>
      <c r="F243" s="9">
        <v>0</v>
      </c>
      <c r="G243" s="9">
        <v>3.2</v>
      </c>
      <c r="H243" s="10" t="s">
        <v>759</v>
      </c>
      <c r="I243" s="13" t="s">
        <v>49</v>
      </c>
      <c r="J243" s="16"/>
      <c r="K243" s="12"/>
      <c r="L243" s="12"/>
      <c r="M243" s="14">
        <v>0</v>
      </c>
    </row>
    <row r="244" spans="1:13" ht="38.25" x14ac:dyDescent="0.2">
      <c r="A244" s="13">
        <f>+SUBTOTAL(103,$B$7:B244)</f>
        <v>147</v>
      </c>
      <c r="B244" s="13">
        <v>1</v>
      </c>
      <c r="C244" s="2" t="s">
        <v>346</v>
      </c>
      <c r="D244" s="13" t="s">
        <v>17</v>
      </c>
      <c r="E244" s="9">
        <v>0.02</v>
      </c>
      <c r="F244" s="9">
        <v>0</v>
      </c>
      <c r="G244" s="9">
        <v>0.02</v>
      </c>
      <c r="H244" s="10" t="s">
        <v>760</v>
      </c>
      <c r="I244" s="13" t="s">
        <v>52</v>
      </c>
      <c r="J244" s="16"/>
      <c r="K244" s="12"/>
      <c r="L244" s="12"/>
      <c r="M244" s="14">
        <v>2025</v>
      </c>
    </row>
    <row r="245" spans="1:13" ht="25.5" x14ac:dyDescent="0.2">
      <c r="A245" s="13">
        <f>+SUBTOTAL(103,$B$7:B245)</f>
        <v>148</v>
      </c>
      <c r="B245" s="13">
        <v>1</v>
      </c>
      <c r="C245" s="2" t="s">
        <v>347</v>
      </c>
      <c r="D245" s="13" t="s">
        <v>17</v>
      </c>
      <c r="E245" s="9">
        <v>0.02</v>
      </c>
      <c r="F245" s="9">
        <v>0</v>
      </c>
      <c r="G245" s="9">
        <v>0.02</v>
      </c>
      <c r="H245" s="10" t="s">
        <v>761</v>
      </c>
      <c r="I245" s="13" t="s">
        <v>52</v>
      </c>
      <c r="J245" s="16"/>
      <c r="K245" s="12"/>
      <c r="L245" s="12"/>
      <c r="M245" s="14">
        <v>2025</v>
      </c>
    </row>
    <row r="246" spans="1:13" ht="25.5" x14ac:dyDescent="0.2">
      <c r="A246" s="13">
        <f>+SUBTOTAL(103,$B$7:B246)</f>
        <v>149</v>
      </c>
      <c r="B246" s="13">
        <v>1</v>
      </c>
      <c r="C246" s="2" t="s">
        <v>348</v>
      </c>
      <c r="D246" s="13" t="s">
        <v>17</v>
      </c>
      <c r="E246" s="9">
        <v>0.03</v>
      </c>
      <c r="F246" s="9">
        <v>0</v>
      </c>
      <c r="G246" s="9">
        <v>0.03</v>
      </c>
      <c r="H246" s="10" t="s">
        <v>762</v>
      </c>
      <c r="I246" s="13" t="s">
        <v>52</v>
      </c>
      <c r="J246" s="16"/>
      <c r="K246" s="12"/>
      <c r="L246" s="12"/>
      <c r="M246" s="14">
        <v>2025</v>
      </c>
    </row>
    <row r="247" spans="1:13" s="6" customFormat="1" ht="25.5" x14ac:dyDescent="0.2">
      <c r="A247" s="13">
        <f>+SUBTOTAL(103,$B$7:B247)</f>
        <v>150</v>
      </c>
      <c r="B247" s="13">
        <v>1</v>
      </c>
      <c r="C247" s="2" t="s">
        <v>349</v>
      </c>
      <c r="D247" s="13" t="s">
        <v>17</v>
      </c>
      <c r="E247" s="9">
        <v>0.03</v>
      </c>
      <c r="F247" s="9">
        <v>0</v>
      </c>
      <c r="G247" s="9">
        <v>0.03</v>
      </c>
      <c r="H247" s="10" t="s">
        <v>763</v>
      </c>
      <c r="I247" s="13" t="s">
        <v>52</v>
      </c>
      <c r="J247" s="16"/>
      <c r="K247" s="12"/>
      <c r="L247" s="12"/>
      <c r="M247" s="14">
        <v>2025</v>
      </c>
    </row>
    <row r="248" spans="1:13" ht="25.5" x14ac:dyDescent="0.2">
      <c r="A248" s="29">
        <f>+SUBTOTAL(103,$B$7:B248)</f>
        <v>151</v>
      </c>
      <c r="B248" s="13">
        <v>1</v>
      </c>
      <c r="C248" s="30" t="s">
        <v>350</v>
      </c>
      <c r="D248" s="29" t="s">
        <v>17</v>
      </c>
      <c r="E248" s="31">
        <v>0.04</v>
      </c>
      <c r="F248" s="31">
        <v>0</v>
      </c>
      <c r="G248" s="31">
        <v>0.04</v>
      </c>
      <c r="H248" s="32" t="s">
        <v>764</v>
      </c>
      <c r="I248" s="29" t="s">
        <v>52</v>
      </c>
      <c r="J248" s="16"/>
      <c r="K248" s="34" t="s">
        <v>34</v>
      </c>
      <c r="L248" s="34"/>
      <c r="M248" s="35">
        <v>2025</v>
      </c>
    </row>
    <row r="249" spans="1:13" ht="38.25" x14ac:dyDescent="0.2">
      <c r="A249" s="13">
        <f>+SUBTOTAL(103,$B$7:B249)</f>
        <v>152</v>
      </c>
      <c r="B249" s="13">
        <v>1</v>
      </c>
      <c r="C249" s="2" t="s">
        <v>351</v>
      </c>
      <c r="D249" s="13" t="s">
        <v>17</v>
      </c>
      <c r="E249" s="9">
        <v>0.05</v>
      </c>
      <c r="F249" s="9">
        <v>0</v>
      </c>
      <c r="G249" s="9">
        <v>0.05</v>
      </c>
      <c r="H249" s="10" t="s">
        <v>765</v>
      </c>
      <c r="I249" s="13" t="s">
        <v>52</v>
      </c>
      <c r="J249" s="16"/>
      <c r="K249" s="12"/>
      <c r="L249" s="12"/>
      <c r="M249" s="14">
        <v>2025</v>
      </c>
    </row>
    <row r="250" spans="1:13" ht="38.25" x14ac:dyDescent="0.2">
      <c r="A250" s="29">
        <f>+SUBTOTAL(103,$B$7:B250)</f>
        <v>153</v>
      </c>
      <c r="B250" s="13">
        <v>1</v>
      </c>
      <c r="C250" s="30" t="s">
        <v>352</v>
      </c>
      <c r="D250" s="29" t="s">
        <v>17</v>
      </c>
      <c r="E250" s="31">
        <v>0.05</v>
      </c>
      <c r="F250" s="31">
        <v>0</v>
      </c>
      <c r="G250" s="31">
        <v>0.05</v>
      </c>
      <c r="H250" s="32" t="s">
        <v>731</v>
      </c>
      <c r="I250" s="29" t="s">
        <v>52</v>
      </c>
      <c r="J250" s="16"/>
      <c r="K250" s="34" t="s">
        <v>34</v>
      </c>
      <c r="L250" s="34"/>
      <c r="M250" s="35">
        <v>2025</v>
      </c>
    </row>
    <row r="251" spans="1:13" ht="51" x14ac:dyDescent="0.2">
      <c r="A251" s="13">
        <f>+SUBTOTAL(103,$B$7:B251)</f>
        <v>154</v>
      </c>
      <c r="B251" s="13">
        <v>1</v>
      </c>
      <c r="C251" s="2" t="s">
        <v>148</v>
      </c>
      <c r="D251" s="13" t="s">
        <v>17</v>
      </c>
      <c r="E251" s="9">
        <v>7.0000000000000007E-2</v>
      </c>
      <c r="F251" s="9">
        <v>0</v>
      </c>
      <c r="G251" s="9">
        <v>7.0000000000000007E-2</v>
      </c>
      <c r="H251" s="10" t="s">
        <v>711</v>
      </c>
      <c r="I251" s="13" t="s">
        <v>52</v>
      </c>
      <c r="J251" s="16"/>
      <c r="K251" s="12"/>
      <c r="L251" s="12"/>
      <c r="M251" s="14">
        <v>2025</v>
      </c>
    </row>
    <row r="252" spans="1:13" ht="25.5" x14ac:dyDescent="0.2">
      <c r="A252" s="13">
        <f>+SUBTOTAL(103,$B$7:B252)</f>
        <v>155</v>
      </c>
      <c r="B252" s="13">
        <v>1</v>
      </c>
      <c r="C252" s="2" t="s">
        <v>353</v>
      </c>
      <c r="D252" s="13" t="s">
        <v>17</v>
      </c>
      <c r="E252" s="9">
        <v>7.0000000000000007E-2</v>
      </c>
      <c r="F252" s="9">
        <v>0</v>
      </c>
      <c r="G252" s="9">
        <v>7.0000000000000007E-2</v>
      </c>
      <c r="H252" s="10" t="s">
        <v>711</v>
      </c>
      <c r="I252" s="13" t="s">
        <v>52</v>
      </c>
      <c r="J252" s="16"/>
      <c r="K252" s="12"/>
      <c r="L252" s="12"/>
      <c r="M252" s="14">
        <v>2025</v>
      </c>
    </row>
    <row r="253" spans="1:13" ht="38.25" x14ac:dyDescent="0.2">
      <c r="A253" s="29">
        <f>+SUBTOTAL(103,$B$7:B253)</f>
        <v>156</v>
      </c>
      <c r="B253" s="13">
        <v>1</v>
      </c>
      <c r="C253" s="30" t="s">
        <v>354</v>
      </c>
      <c r="D253" s="29" t="s">
        <v>17</v>
      </c>
      <c r="E253" s="31">
        <v>0.08</v>
      </c>
      <c r="F253" s="31">
        <v>0</v>
      </c>
      <c r="G253" s="31">
        <v>0.08</v>
      </c>
      <c r="H253" s="32" t="s">
        <v>704</v>
      </c>
      <c r="I253" s="29" t="s">
        <v>52</v>
      </c>
      <c r="J253" s="16"/>
      <c r="K253" s="34" t="s">
        <v>34</v>
      </c>
      <c r="L253" s="34"/>
      <c r="M253" s="14">
        <v>2025</v>
      </c>
    </row>
    <row r="254" spans="1:13" ht="25.5" x14ac:dyDescent="0.2">
      <c r="A254" s="29">
        <f>+SUBTOTAL(103,$B$7:B254)</f>
        <v>157</v>
      </c>
      <c r="B254" s="13">
        <v>1</v>
      </c>
      <c r="C254" s="30" t="s">
        <v>355</v>
      </c>
      <c r="D254" s="29" t="s">
        <v>17</v>
      </c>
      <c r="E254" s="31">
        <v>0.09</v>
      </c>
      <c r="F254" s="31">
        <v>0</v>
      </c>
      <c r="G254" s="31">
        <v>0.09</v>
      </c>
      <c r="H254" s="32" t="s">
        <v>766</v>
      </c>
      <c r="I254" s="29" t="s">
        <v>52</v>
      </c>
      <c r="J254" s="16"/>
      <c r="K254" s="34" t="s">
        <v>34</v>
      </c>
      <c r="L254" s="34"/>
      <c r="M254" s="14">
        <v>2025</v>
      </c>
    </row>
    <row r="255" spans="1:13" ht="51" x14ac:dyDescent="0.2">
      <c r="A255" s="13">
        <f>+SUBTOTAL(103,$B$7:B255)</f>
        <v>158</v>
      </c>
      <c r="B255" s="13">
        <v>1</v>
      </c>
      <c r="C255" s="2" t="s">
        <v>356</v>
      </c>
      <c r="D255" s="13" t="s">
        <v>17</v>
      </c>
      <c r="E255" s="9">
        <v>0.1</v>
      </c>
      <c r="F255" s="9">
        <v>0</v>
      </c>
      <c r="G255" s="9">
        <v>0.1</v>
      </c>
      <c r="H255" s="10" t="s">
        <v>767</v>
      </c>
      <c r="I255" s="13" t="s">
        <v>52</v>
      </c>
      <c r="J255" s="16"/>
      <c r="K255" s="12"/>
      <c r="L255" s="12"/>
      <c r="M255" s="14">
        <v>2025</v>
      </c>
    </row>
    <row r="256" spans="1:13" ht="25.5" x14ac:dyDescent="0.2">
      <c r="A256" s="13">
        <f>+SUBTOTAL(103,$B$7:B256)</f>
        <v>159</v>
      </c>
      <c r="B256" s="13">
        <v>1</v>
      </c>
      <c r="C256" s="2" t="s">
        <v>357</v>
      </c>
      <c r="D256" s="13" t="s">
        <v>17</v>
      </c>
      <c r="E256" s="9">
        <v>0.1</v>
      </c>
      <c r="F256" s="9">
        <v>0</v>
      </c>
      <c r="G256" s="9">
        <v>0.1</v>
      </c>
      <c r="H256" s="10" t="s">
        <v>768</v>
      </c>
      <c r="I256" s="13" t="s">
        <v>52</v>
      </c>
      <c r="J256" s="16"/>
      <c r="K256" s="12"/>
      <c r="L256" s="12"/>
      <c r="M256" s="14">
        <v>2025</v>
      </c>
    </row>
    <row r="257" spans="1:13" ht="38.25" x14ac:dyDescent="0.2">
      <c r="A257" s="13">
        <f>+SUBTOTAL(103,$B$7:B257)</f>
        <v>160</v>
      </c>
      <c r="B257" s="13">
        <v>1</v>
      </c>
      <c r="C257" s="2" t="s">
        <v>358</v>
      </c>
      <c r="D257" s="13" t="s">
        <v>17</v>
      </c>
      <c r="E257" s="9">
        <v>0.1</v>
      </c>
      <c r="F257" s="9">
        <v>0</v>
      </c>
      <c r="G257" s="9">
        <v>0.1</v>
      </c>
      <c r="H257" s="10" t="s">
        <v>769</v>
      </c>
      <c r="I257" s="13" t="s">
        <v>52</v>
      </c>
      <c r="J257" s="16"/>
      <c r="K257" s="12"/>
      <c r="L257" s="12"/>
      <c r="M257" s="14">
        <v>2025</v>
      </c>
    </row>
    <row r="258" spans="1:13" ht="25.5" x14ac:dyDescent="0.2">
      <c r="A258" s="13">
        <f>+SUBTOTAL(103,$B$7:B258)</f>
        <v>161</v>
      </c>
      <c r="B258" s="13">
        <v>1</v>
      </c>
      <c r="C258" s="2" t="s">
        <v>149</v>
      </c>
      <c r="D258" s="13" t="s">
        <v>17</v>
      </c>
      <c r="E258" s="9">
        <v>0.13</v>
      </c>
      <c r="F258" s="9">
        <v>0</v>
      </c>
      <c r="G258" s="9">
        <v>0.13</v>
      </c>
      <c r="H258" s="10" t="s">
        <v>770</v>
      </c>
      <c r="I258" s="13" t="s">
        <v>52</v>
      </c>
      <c r="J258" s="16"/>
      <c r="K258" s="12" t="s">
        <v>51</v>
      </c>
      <c r="L258" s="12"/>
      <c r="M258" s="14">
        <v>2025</v>
      </c>
    </row>
    <row r="259" spans="1:13" x14ac:dyDescent="0.2">
      <c r="A259" s="13">
        <f>+SUBTOTAL(103,$B$7:B259)</f>
        <v>162</v>
      </c>
      <c r="B259" s="13">
        <v>1</v>
      </c>
      <c r="C259" s="2" t="s">
        <v>359</v>
      </c>
      <c r="D259" s="13" t="s">
        <v>17</v>
      </c>
      <c r="E259" s="9">
        <v>0.13</v>
      </c>
      <c r="F259" s="9">
        <v>0</v>
      </c>
      <c r="G259" s="9">
        <v>0.13</v>
      </c>
      <c r="H259" s="10" t="s">
        <v>771</v>
      </c>
      <c r="I259" s="13" t="s">
        <v>52</v>
      </c>
      <c r="J259" s="16"/>
      <c r="K259" s="12"/>
      <c r="L259" s="12"/>
      <c r="M259" s="14">
        <v>0</v>
      </c>
    </row>
    <row r="260" spans="1:13" ht="51" x14ac:dyDescent="0.2">
      <c r="A260" s="29">
        <f>+SUBTOTAL(103,$B$7:B260)</f>
        <v>163</v>
      </c>
      <c r="B260" s="13">
        <v>1</v>
      </c>
      <c r="C260" s="30" t="s">
        <v>1881</v>
      </c>
      <c r="D260" s="29" t="s">
        <v>17</v>
      </c>
      <c r="E260" s="31">
        <v>0.18</v>
      </c>
      <c r="F260" s="31">
        <v>0</v>
      </c>
      <c r="G260" s="31">
        <v>0.18</v>
      </c>
      <c r="H260" s="32" t="s">
        <v>772</v>
      </c>
      <c r="I260" s="29" t="s">
        <v>52</v>
      </c>
      <c r="J260" s="16"/>
      <c r="K260" s="34" t="s">
        <v>34</v>
      </c>
      <c r="L260" s="34"/>
      <c r="M260" s="35">
        <v>2025</v>
      </c>
    </row>
    <row r="261" spans="1:13" ht="38.25" x14ac:dyDescent="0.2">
      <c r="A261" s="13">
        <f>+SUBTOTAL(103,$B$7:B261)</f>
        <v>164</v>
      </c>
      <c r="B261" s="13">
        <v>1</v>
      </c>
      <c r="C261" s="2" t="s">
        <v>360</v>
      </c>
      <c r="D261" s="13" t="s">
        <v>17</v>
      </c>
      <c r="E261" s="9">
        <v>0.23</v>
      </c>
      <c r="F261" s="9">
        <v>0</v>
      </c>
      <c r="G261" s="9">
        <v>0.23</v>
      </c>
      <c r="H261" s="10" t="s">
        <v>773</v>
      </c>
      <c r="I261" s="13" t="s">
        <v>52</v>
      </c>
      <c r="J261" s="16"/>
      <c r="K261" s="12"/>
      <c r="L261" s="12"/>
      <c r="M261" s="14">
        <v>0</v>
      </c>
    </row>
    <row r="262" spans="1:13" ht="38.25" x14ac:dyDescent="0.2">
      <c r="A262" s="13">
        <f>+SUBTOTAL(103,$B$7:B262)</f>
        <v>165</v>
      </c>
      <c r="B262" s="13">
        <v>1</v>
      </c>
      <c r="C262" s="2" t="s">
        <v>150</v>
      </c>
      <c r="D262" s="13" t="s">
        <v>17</v>
      </c>
      <c r="E262" s="9">
        <v>0.27</v>
      </c>
      <c r="F262" s="9">
        <v>0</v>
      </c>
      <c r="G262" s="9">
        <v>0.27</v>
      </c>
      <c r="H262" s="10" t="s">
        <v>774</v>
      </c>
      <c r="I262" s="13" t="s">
        <v>52</v>
      </c>
      <c r="J262" s="16"/>
      <c r="K262" s="12"/>
      <c r="L262" s="12"/>
      <c r="M262" s="14">
        <v>2025</v>
      </c>
    </row>
    <row r="263" spans="1:13" ht="38.25" x14ac:dyDescent="0.2">
      <c r="A263" s="13">
        <f>+SUBTOTAL(103,$B$7:B263)</f>
        <v>166</v>
      </c>
      <c r="B263" s="13">
        <v>1</v>
      </c>
      <c r="C263" s="2" t="s">
        <v>152</v>
      </c>
      <c r="D263" s="13" t="s">
        <v>17</v>
      </c>
      <c r="E263" s="9">
        <v>0.28000000000000003</v>
      </c>
      <c r="F263" s="9">
        <v>0</v>
      </c>
      <c r="G263" s="9">
        <v>0.28000000000000003</v>
      </c>
      <c r="H263" s="10" t="s">
        <v>775</v>
      </c>
      <c r="I263" s="13" t="s">
        <v>52</v>
      </c>
      <c r="J263" s="16"/>
      <c r="K263" s="12"/>
      <c r="L263" s="12"/>
      <c r="M263" s="14">
        <v>2025</v>
      </c>
    </row>
    <row r="264" spans="1:13" x14ac:dyDescent="0.2">
      <c r="A264" s="13">
        <f>+SUBTOTAL(103,$B$7:B264)</f>
        <v>167</v>
      </c>
      <c r="B264" s="13">
        <v>1</v>
      </c>
      <c r="C264" s="2" t="s">
        <v>361</v>
      </c>
      <c r="D264" s="13" t="s">
        <v>17</v>
      </c>
      <c r="E264" s="9">
        <v>0.33</v>
      </c>
      <c r="F264" s="9">
        <v>0</v>
      </c>
      <c r="G264" s="9">
        <v>0.33</v>
      </c>
      <c r="H264" s="10" t="s">
        <v>776</v>
      </c>
      <c r="I264" s="13" t="s">
        <v>52</v>
      </c>
      <c r="J264" s="16"/>
      <c r="K264" s="12"/>
      <c r="L264" s="12"/>
      <c r="M264" s="14">
        <v>0</v>
      </c>
    </row>
    <row r="265" spans="1:13" ht="38.25" x14ac:dyDescent="0.2">
      <c r="A265" s="13">
        <f>+SUBTOTAL(103,$B$7:B265)</f>
        <v>168</v>
      </c>
      <c r="B265" s="13">
        <v>1</v>
      </c>
      <c r="C265" s="2" t="s">
        <v>151</v>
      </c>
      <c r="D265" s="13" t="s">
        <v>17</v>
      </c>
      <c r="E265" s="9">
        <v>0.44</v>
      </c>
      <c r="F265" s="9">
        <v>0</v>
      </c>
      <c r="G265" s="9">
        <v>0.44</v>
      </c>
      <c r="H265" s="10" t="s">
        <v>777</v>
      </c>
      <c r="I265" s="13" t="s">
        <v>52</v>
      </c>
      <c r="J265" s="16"/>
      <c r="K265" s="12"/>
      <c r="L265" s="12"/>
      <c r="M265" s="14">
        <v>2025</v>
      </c>
    </row>
    <row r="266" spans="1:13" ht="25.5" x14ac:dyDescent="0.2">
      <c r="A266" s="13">
        <f>+SUBTOTAL(103,$B$7:B266)</f>
        <v>169</v>
      </c>
      <c r="B266" s="13">
        <v>1</v>
      </c>
      <c r="C266" s="2" t="s">
        <v>362</v>
      </c>
      <c r="D266" s="13" t="s">
        <v>17</v>
      </c>
      <c r="E266" s="9">
        <v>0.04</v>
      </c>
      <c r="F266" s="9">
        <v>0</v>
      </c>
      <c r="G266" s="9">
        <v>0.04</v>
      </c>
      <c r="H266" s="10" t="s">
        <v>778</v>
      </c>
      <c r="I266" s="13" t="s">
        <v>47</v>
      </c>
      <c r="J266" s="16"/>
      <c r="K266" s="12"/>
      <c r="L266" s="12"/>
      <c r="M266" s="14">
        <v>2025</v>
      </c>
    </row>
    <row r="267" spans="1:13" ht="25.5" x14ac:dyDescent="0.2">
      <c r="A267" s="13">
        <f>+SUBTOTAL(103,$B$7:B267)</f>
        <v>170</v>
      </c>
      <c r="B267" s="13">
        <v>1</v>
      </c>
      <c r="C267" s="2" t="s">
        <v>173</v>
      </c>
      <c r="D267" s="13" t="s">
        <v>17</v>
      </c>
      <c r="E267" s="9">
        <v>0.08</v>
      </c>
      <c r="F267" s="9">
        <v>0</v>
      </c>
      <c r="G267" s="9">
        <v>0.08</v>
      </c>
      <c r="H267" s="10" t="s">
        <v>779</v>
      </c>
      <c r="I267" s="13" t="s">
        <v>47</v>
      </c>
      <c r="J267" s="16"/>
      <c r="K267" s="12"/>
      <c r="L267" s="12"/>
      <c r="M267" s="14">
        <v>2025</v>
      </c>
    </row>
    <row r="268" spans="1:13" ht="38.25" x14ac:dyDescent="0.2">
      <c r="A268" s="13">
        <f>+SUBTOTAL(103,$B$7:B268)</f>
        <v>171</v>
      </c>
      <c r="B268" s="13">
        <v>1</v>
      </c>
      <c r="C268" s="2" t="s">
        <v>363</v>
      </c>
      <c r="D268" s="13" t="s">
        <v>17</v>
      </c>
      <c r="E268" s="9">
        <v>0.1</v>
      </c>
      <c r="F268" s="9">
        <v>0</v>
      </c>
      <c r="G268" s="9">
        <v>0.1</v>
      </c>
      <c r="H268" s="10" t="s">
        <v>712</v>
      </c>
      <c r="I268" s="13" t="s">
        <v>47</v>
      </c>
      <c r="J268" s="16"/>
      <c r="K268" s="12"/>
      <c r="L268" s="12"/>
      <c r="M268" s="14">
        <v>0</v>
      </c>
    </row>
    <row r="269" spans="1:13" ht="25.5" x14ac:dyDescent="0.2">
      <c r="A269" s="13">
        <f>+SUBTOTAL(103,$B$7:B269)</f>
        <v>172</v>
      </c>
      <c r="B269" s="13">
        <v>1</v>
      </c>
      <c r="C269" s="2" t="s">
        <v>175</v>
      </c>
      <c r="D269" s="13" t="s">
        <v>17</v>
      </c>
      <c r="E269" s="9">
        <v>0.1</v>
      </c>
      <c r="F269" s="9">
        <v>0</v>
      </c>
      <c r="G269" s="9">
        <v>0.1</v>
      </c>
      <c r="H269" s="10" t="s">
        <v>780</v>
      </c>
      <c r="I269" s="13" t="s">
        <v>47</v>
      </c>
      <c r="J269" s="16"/>
      <c r="K269" s="12"/>
      <c r="L269" s="12"/>
      <c r="M269" s="14">
        <v>2025</v>
      </c>
    </row>
    <row r="270" spans="1:13" ht="25.5" x14ac:dyDescent="0.2">
      <c r="A270" s="13">
        <f>+SUBTOTAL(103,$B$7:B270)</f>
        <v>173</v>
      </c>
      <c r="B270" s="13">
        <v>1</v>
      </c>
      <c r="C270" s="2" t="s">
        <v>364</v>
      </c>
      <c r="D270" s="13" t="s">
        <v>17</v>
      </c>
      <c r="E270" s="9">
        <v>0.12</v>
      </c>
      <c r="F270" s="9">
        <v>0</v>
      </c>
      <c r="G270" s="9">
        <v>0.12</v>
      </c>
      <c r="H270" s="10" t="s">
        <v>781</v>
      </c>
      <c r="I270" s="13" t="s">
        <v>47</v>
      </c>
      <c r="J270" s="16"/>
      <c r="K270" s="12"/>
      <c r="L270" s="12"/>
      <c r="M270" s="14">
        <v>0</v>
      </c>
    </row>
    <row r="271" spans="1:13" ht="25.5" x14ac:dyDescent="0.2">
      <c r="A271" s="13">
        <f>+SUBTOTAL(103,$B$7:B271)</f>
        <v>174</v>
      </c>
      <c r="B271" s="13">
        <v>1</v>
      </c>
      <c r="C271" s="2" t="s">
        <v>365</v>
      </c>
      <c r="D271" s="13" t="s">
        <v>17</v>
      </c>
      <c r="E271" s="9">
        <v>0.12</v>
      </c>
      <c r="F271" s="9">
        <v>0</v>
      </c>
      <c r="G271" s="9">
        <v>0.12</v>
      </c>
      <c r="H271" s="10" t="s">
        <v>782</v>
      </c>
      <c r="I271" s="13" t="s">
        <v>47</v>
      </c>
      <c r="J271" s="16"/>
      <c r="K271" s="12"/>
      <c r="L271" s="12"/>
      <c r="M271" s="14">
        <v>0</v>
      </c>
    </row>
    <row r="272" spans="1:13" ht="25.5" x14ac:dyDescent="0.2">
      <c r="A272" s="13">
        <f>+SUBTOTAL(103,$B$7:B272)</f>
        <v>175</v>
      </c>
      <c r="B272" s="13">
        <v>1</v>
      </c>
      <c r="C272" s="2" t="s">
        <v>366</v>
      </c>
      <c r="D272" s="13" t="s">
        <v>17</v>
      </c>
      <c r="E272" s="9">
        <v>0.2</v>
      </c>
      <c r="F272" s="9">
        <v>0</v>
      </c>
      <c r="G272" s="9">
        <v>0.2</v>
      </c>
      <c r="H272" s="10" t="s">
        <v>783</v>
      </c>
      <c r="I272" s="13" t="s">
        <v>47</v>
      </c>
      <c r="J272" s="16"/>
      <c r="K272" s="12"/>
      <c r="L272" s="12"/>
      <c r="M272" s="14">
        <v>0</v>
      </c>
    </row>
    <row r="273" spans="1:13" ht="25.5" x14ac:dyDescent="0.2">
      <c r="A273" s="13">
        <f>+SUBTOTAL(103,$B$7:B273)</f>
        <v>176</v>
      </c>
      <c r="B273" s="13">
        <v>1</v>
      </c>
      <c r="C273" s="2" t="s">
        <v>174</v>
      </c>
      <c r="D273" s="13" t="s">
        <v>17</v>
      </c>
      <c r="E273" s="9">
        <v>0.22</v>
      </c>
      <c r="F273" s="9">
        <v>0</v>
      </c>
      <c r="G273" s="9">
        <v>0.22</v>
      </c>
      <c r="H273" s="10" t="s">
        <v>784</v>
      </c>
      <c r="I273" s="13" t="s">
        <v>47</v>
      </c>
      <c r="J273" s="16"/>
      <c r="K273" s="12"/>
      <c r="L273" s="12"/>
      <c r="M273" s="14">
        <v>2025</v>
      </c>
    </row>
    <row r="274" spans="1:13" ht="25.5" x14ac:dyDescent="0.2">
      <c r="A274" s="13">
        <f>+SUBTOTAL(103,$B$7:B274)</f>
        <v>177</v>
      </c>
      <c r="B274" s="13">
        <v>1</v>
      </c>
      <c r="C274" s="2" t="s">
        <v>367</v>
      </c>
      <c r="D274" s="13" t="s">
        <v>17</v>
      </c>
      <c r="E274" s="9">
        <v>0.25</v>
      </c>
      <c r="F274" s="9">
        <v>0</v>
      </c>
      <c r="G274" s="9">
        <v>0.25</v>
      </c>
      <c r="H274" s="10" t="s">
        <v>785</v>
      </c>
      <c r="I274" s="13" t="s">
        <v>47</v>
      </c>
      <c r="J274" s="16"/>
      <c r="K274" s="12"/>
      <c r="L274" s="12"/>
      <c r="M274" s="14">
        <v>0</v>
      </c>
    </row>
    <row r="275" spans="1:13" ht="25.5" x14ac:dyDescent="0.2">
      <c r="A275" s="13">
        <f>+SUBTOTAL(103,$B$7:B275)</f>
        <v>178</v>
      </c>
      <c r="B275" s="13">
        <v>1</v>
      </c>
      <c r="C275" s="2" t="s">
        <v>368</v>
      </c>
      <c r="D275" s="13" t="s">
        <v>17</v>
      </c>
      <c r="E275" s="9">
        <v>0.3</v>
      </c>
      <c r="F275" s="9">
        <v>0</v>
      </c>
      <c r="G275" s="9">
        <v>0.3</v>
      </c>
      <c r="H275" s="10" t="s">
        <v>637</v>
      </c>
      <c r="I275" s="13" t="s">
        <v>47</v>
      </c>
      <c r="J275" s="16"/>
      <c r="K275" s="12"/>
      <c r="L275" s="12"/>
      <c r="M275" s="14">
        <v>0</v>
      </c>
    </row>
    <row r="276" spans="1:13" ht="25.5" x14ac:dyDescent="0.2">
      <c r="A276" s="13">
        <f>+SUBTOTAL(103,$B$7:B276)</f>
        <v>179</v>
      </c>
      <c r="B276" s="13">
        <v>1</v>
      </c>
      <c r="C276" s="2" t="s">
        <v>369</v>
      </c>
      <c r="D276" s="13" t="s">
        <v>17</v>
      </c>
      <c r="E276" s="9">
        <v>0.4</v>
      </c>
      <c r="F276" s="9">
        <v>0</v>
      </c>
      <c r="G276" s="9">
        <v>0.4</v>
      </c>
      <c r="H276" s="10" t="s">
        <v>786</v>
      </c>
      <c r="I276" s="13" t="s">
        <v>47</v>
      </c>
      <c r="J276" s="16"/>
      <c r="K276" s="12"/>
      <c r="L276" s="12"/>
      <c r="M276" s="14">
        <v>0</v>
      </c>
    </row>
    <row r="277" spans="1:13" ht="25.5" x14ac:dyDescent="0.2">
      <c r="A277" s="13">
        <f>+SUBTOTAL(103,$B$7:B277)</f>
        <v>180</v>
      </c>
      <c r="B277" s="13">
        <v>1</v>
      </c>
      <c r="C277" s="30" t="s">
        <v>1863</v>
      </c>
      <c r="D277" s="13" t="s">
        <v>17</v>
      </c>
      <c r="E277" s="9">
        <v>0.4</v>
      </c>
      <c r="F277" s="9">
        <v>0</v>
      </c>
      <c r="G277" s="9">
        <v>0.4</v>
      </c>
      <c r="H277" s="10" t="s">
        <v>787</v>
      </c>
      <c r="I277" s="13" t="s">
        <v>47</v>
      </c>
      <c r="J277" s="16"/>
      <c r="K277" s="12" t="s">
        <v>46</v>
      </c>
      <c r="L277" s="12"/>
      <c r="M277" s="14">
        <v>2025</v>
      </c>
    </row>
    <row r="278" spans="1:13" ht="25.5" x14ac:dyDescent="0.2">
      <c r="A278" s="13">
        <f>+SUBTOTAL(103,$B$7:B278)</f>
        <v>181</v>
      </c>
      <c r="B278" s="13">
        <v>1</v>
      </c>
      <c r="C278" s="2" t="s">
        <v>370</v>
      </c>
      <c r="D278" s="13" t="s">
        <v>17</v>
      </c>
      <c r="E278" s="9">
        <v>0.5</v>
      </c>
      <c r="F278" s="9">
        <v>0</v>
      </c>
      <c r="G278" s="9">
        <v>0.5</v>
      </c>
      <c r="H278" s="10" t="s">
        <v>788</v>
      </c>
      <c r="I278" s="13" t="s">
        <v>47</v>
      </c>
      <c r="J278" s="16"/>
      <c r="K278" s="12"/>
      <c r="L278" s="12"/>
      <c r="M278" s="14">
        <v>0</v>
      </c>
    </row>
    <row r="279" spans="1:13" ht="25.5" x14ac:dyDescent="0.2">
      <c r="A279" s="13">
        <f>+SUBTOTAL(103,$B$7:B279)</f>
        <v>182</v>
      </c>
      <c r="B279" s="13">
        <v>1</v>
      </c>
      <c r="C279" s="30" t="s">
        <v>1864</v>
      </c>
      <c r="D279" s="13" t="s">
        <v>17</v>
      </c>
      <c r="E279" s="9">
        <v>0.5</v>
      </c>
      <c r="F279" s="9">
        <v>0</v>
      </c>
      <c r="G279" s="9">
        <v>0.5</v>
      </c>
      <c r="H279" s="10" t="s">
        <v>788</v>
      </c>
      <c r="I279" s="13" t="s">
        <v>47</v>
      </c>
      <c r="J279" s="16"/>
      <c r="K279" s="281" t="s">
        <v>46</v>
      </c>
      <c r="L279" s="12"/>
      <c r="M279" s="14">
        <v>2025</v>
      </c>
    </row>
    <row r="280" spans="1:13" ht="25.5" x14ac:dyDescent="0.2">
      <c r="A280" s="13">
        <f>+SUBTOTAL(103,$B$7:B280)</f>
        <v>183</v>
      </c>
      <c r="B280" s="13">
        <v>1</v>
      </c>
      <c r="C280" s="2" t="s">
        <v>58</v>
      </c>
      <c r="D280" s="13" t="s">
        <v>17</v>
      </c>
      <c r="E280" s="9">
        <v>3</v>
      </c>
      <c r="F280" s="9">
        <v>0</v>
      </c>
      <c r="G280" s="9">
        <v>3</v>
      </c>
      <c r="H280" s="10" t="s">
        <v>789</v>
      </c>
      <c r="I280" s="13" t="s">
        <v>47</v>
      </c>
      <c r="J280" s="16"/>
      <c r="K280" s="12"/>
      <c r="L280" s="12"/>
      <c r="M280" s="14">
        <v>2025</v>
      </c>
    </row>
    <row r="281" spans="1:13" ht="38.25" x14ac:dyDescent="0.2">
      <c r="A281" s="13">
        <f>+SUBTOTAL(103,$B$7:B281)</f>
        <v>184</v>
      </c>
      <c r="B281" s="13">
        <v>1</v>
      </c>
      <c r="C281" s="2" t="s">
        <v>372</v>
      </c>
      <c r="D281" s="13" t="s">
        <v>17</v>
      </c>
      <c r="E281" s="9">
        <v>3.19</v>
      </c>
      <c r="F281" s="9">
        <v>0</v>
      </c>
      <c r="G281" s="9">
        <v>3.19</v>
      </c>
      <c r="H281" s="10" t="s">
        <v>790</v>
      </c>
      <c r="I281" s="13" t="s">
        <v>47</v>
      </c>
      <c r="J281" s="16"/>
      <c r="K281" s="12"/>
      <c r="L281" s="12"/>
      <c r="M281" s="14">
        <v>0</v>
      </c>
    </row>
    <row r="282" spans="1:13" ht="25.5" x14ac:dyDescent="0.2">
      <c r="A282" s="13">
        <f>+SUBTOTAL(103,$B$7:B282)</f>
        <v>185</v>
      </c>
      <c r="B282" s="13">
        <v>1</v>
      </c>
      <c r="C282" s="2" t="s">
        <v>373</v>
      </c>
      <c r="D282" s="13" t="s">
        <v>17</v>
      </c>
      <c r="E282" s="9">
        <v>0.02</v>
      </c>
      <c r="F282" s="9">
        <v>0</v>
      </c>
      <c r="G282" s="9">
        <v>0.02</v>
      </c>
      <c r="H282" s="10" t="s">
        <v>791</v>
      </c>
      <c r="I282" s="13" t="s">
        <v>50</v>
      </c>
      <c r="J282" s="16"/>
      <c r="K282" s="12"/>
      <c r="L282" s="12"/>
      <c r="M282" s="14">
        <v>0</v>
      </c>
    </row>
    <row r="283" spans="1:13" ht="25.5" x14ac:dyDescent="0.2">
      <c r="A283" s="13">
        <f>+SUBTOTAL(103,$B$7:B283)</f>
        <v>186</v>
      </c>
      <c r="B283" s="13">
        <v>1</v>
      </c>
      <c r="C283" s="2" t="s">
        <v>374</v>
      </c>
      <c r="D283" s="13" t="s">
        <v>17</v>
      </c>
      <c r="E283" s="9">
        <v>0.03</v>
      </c>
      <c r="F283" s="9">
        <v>0</v>
      </c>
      <c r="G283" s="9">
        <v>0.03</v>
      </c>
      <c r="H283" s="10" t="s">
        <v>792</v>
      </c>
      <c r="I283" s="13" t="s">
        <v>50</v>
      </c>
      <c r="J283" s="16"/>
      <c r="K283" s="12"/>
      <c r="L283" s="12"/>
      <c r="M283" s="14">
        <v>0</v>
      </c>
    </row>
    <row r="284" spans="1:13" ht="25.5" x14ac:dyDescent="0.2">
      <c r="A284" s="13">
        <f>+SUBTOTAL(103,$B$7:B284)</f>
        <v>187</v>
      </c>
      <c r="B284" s="13">
        <v>1</v>
      </c>
      <c r="C284" s="2" t="s">
        <v>375</v>
      </c>
      <c r="D284" s="13" t="s">
        <v>17</v>
      </c>
      <c r="E284" s="9">
        <v>0.03</v>
      </c>
      <c r="F284" s="9">
        <v>0</v>
      </c>
      <c r="G284" s="9">
        <v>0.03</v>
      </c>
      <c r="H284" s="10" t="s">
        <v>793</v>
      </c>
      <c r="I284" s="13" t="s">
        <v>50</v>
      </c>
      <c r="J284" s="16"/>
      <c r="K284" s="12"/>
      <c r="L284" s="12"/>
      <c r="M284" s="14">
        <v>0</v>
      </c>
    </row>
    <row r="285" spans="1:13" ht="25.5" x14ac:dyDescent="0.2">
      <c r="A285" s="13">
        <f>+SUBTOTAL(103,$B$7:B285)</f>
        <v>188</v>
      </c>
      <c r="B285" s="13">
        <v>1</v>
      </c>
      <c r="C285" s="2" t="s">
        <v>376</v>
      </c>
      <c r="D285" s="13" t="s">
        <v>17</v>
      </c>
      <c r="E285" s="9">
        <v>0.03</v>
      </c>
      <c r="F285" s="9">
        <v>0</v>
      </c>
      <c r="G285" s="9">
        <v>0.03</v>
      </c>
      <c r="H285" s="10" t="s">
        <v>729</v>
      </c>
      <c r="I285" s="13" t="s">
        <v>50</v>
      </c>
      <c r="J285" s="16"/>
      <c r="K285" s="12"/>
      <c r="L285" s="12"/>
      <c r="M285" s="14">
        <v>0</v>
      </c>
    </row>
    <row r="286" spans="1:13" ht="25.5" x14ac:dyDescent="0.2">
      <c r="A286" s="13">
        <f>+SUBTOTAL(103,$B$7:B286)</f>
        <v>189</v>
      </c>
      <c r="B286" s="13">
        <v>1</v>
      </c>
      <c r="C286" s="2" t="s">
        <v>377</v>
      </c>
      <c r="D286" s="13" t="s">
        <v>17</v>
      </c>
      <c r="E286" s="9">
        <v>0.04</v>
      </c>
      <c r="F286" s="9">
        <v>0</v>
      </c>
      <c r="G286" s="9">
        <v>0.04</v>
      </c>
      <c r="H286" s="10" t="s">
        <v>764</v>
      </c>
      <c r="I286" s="13" t="s">
        <v>50</v>
      </c>
      <c r="J286" s="16"/>
      <c r="K286" s="12"/>
      <c r="L286" s="12"/>
      <c r="M286" s="14">
        <v>0</v>
      </c>
    </row>
    <row r="287" spans="1:13" ht="25.5" x14ac:dyDescent="0.2">
      <c r="A287" s="13">
        <f>+SUBTOTAL(103,$B$7:B287)</f>
        <v>190</v>
      </c>
      <c r="B287" s="13">
        <v>1</v>
      </c>
      <c r="C287" s="2" t="s">
        <v>378</v>
      </c>
      <c r="D287" s="13" t="s">
        <v>17</v>
      </c>
      <c r="E287" s="9">
        <v>0.04</v>
      </c>
      <c r="F287" s="9">
        <v>0</v>
      </c>
      <c r="G287" s="9">
        <v>0.04</v>
      </c>
      <c r="H287" s="10" t="s">
        <v>730</v>
      </c>
      <c r="I287" s="13" t="s">
        <v>50</v>
      </c>
      <c r="J287" s="16"/>
      <c r="K287" s="12"/>
      <c r="L287" s="12"/>
      <c r="M287" s="14">
        <v>0</v>
      </c>
    </row>
    <row r="288" spans="1:13" ht="25.5" x14ac:dyDescent="0.2">
      <c r="A288" s="13">
        <f>+SUBTOTAL(103,$B$7:B288)</f>
        <v>191</v>
      </c>
      <c r="B288" s="13">
        <v>1</v>
      </c>
      <c r="C288" s="2" t="s">
        <v>379</v>
      </c>
      <c r="D288" s="13" t="s">
        <v>17</v>
      </c>
      <c r="E288" s="9">
        <v>0.04</v>
      </c>
      <c r="F288" s="9">
        <v>0</v>
      </c>
      <c r="G288" s="9">
        <v>0.04</v>
      </c>
      <c r="H288" s="10" t="s">
        <v>794</v>
      </c>
      <c r="I288" s="13" t="s">
        <v>50</v>
      </c>
      <c r="J288" s="16"/>
      <c r="K288" s="12"/>
      <c r="L288" s="12"/>
      <c r="M288" s="14">
        <v>0</v>
      </c>
    </row>
    <row r="289" spans="1:13" ht="25.5" x14ac:dyDescent="0.2">
      <c r="A289" s="13">
        <f>+SUBTOTAL(103,$B$7:B289)</f>
        <v>192</v>
      </c>
      <c r="B289" s="13">
        <v>1</v>
      </c>
      <c r="C289" s="2" t="s">
        <v>380</v>
      </c>
      <c r="D289" s="13" t="s">
        <v>17</v>
      </c>
      <c r="E289" s="9">
        <v>0.05</v>
      </c>
      <c r="F289" s="9">
        <v>0</v>
      </c>
      <c r="G289" s="9">
        <v>0.05</v>
      </c>
      <c r="H289" s="10" t="s">
        <v>731</v>
      </c>
      <c r="I289" s="13" t="s">
        <v>50</v>
      </c>
      <c r="J289" s="16"/>
      <c r="K289" s="12"/>
      <c r="L289" s="12"/>
      <c r="M289" s="14">
        <v>0</v>
      </c>
    </row>
    <row r="290" spans="1:13" ht="25.5" x14ac:dyDescent="0.2">
      <c r="A290" s="13">
        <f>+SUBTOTAL(103,$B$7:B290)</f>
        <v>193</v>
      </c>
      <c r="B290" s="13">
        <v>1</v>
      </c>
      <c r="C290" s="2" t="s">
        <v>381</v>
      </c>
      <c r="D290" s="13" t="s">
        <v>17</v>
      </c>
      <c r="E290" s="9">
        <v>0.05</v>
      </c>
      <c r="F290" s="9">
        <v>0</v>
      </c>
      <c r="G290" s="9">
        <v>0.05</v>
      </c>
      <c r="H290" s="10" t="s">
        <v>795</v>
      </c>
      <c r="I290" s="13" t="s">
        <v>50</v>
      </c>
      <c r="J290" s="16"/>
      <c r="K290" s="12"/>
      <c r="L290" s="12"/>
      <c r="M290" s="14">
        <v>0</v>
      </c>
    </row>
    <row r="291" spans="1:13" ht="25.5" x14ac:dyDescent="0.2">
      <c r="A291" s="13">
        <f>+SUBTOTAL(103,$B$7:B291)</f>
        <v>194</v>
      </c>
      <c r="B291" s="13">
        <v>1</v>
      </c>
      <c r="C291" s="2" t="s">
        <v>382</v>
      </c>
      <c r="D291" s="13" t="s">
        <v>17</v>
      </c>
      <c r="E291" s="9">
        <v>0.06</v>
      </c>
      <c r="F291" s="9">
        <v>0</v>
      </c>
      <c r="G291" s="9">
        <v>0.06</v>
      </c>
      <c r="H291" s="10" t="s">
        <v>796</v>
      </c>
      <c r="I291" s="13" t="s">
        <v>50</v>
      </c>
      <c r="J291" s="16"/>
      <c r="K291" s="12"/>
      <c r="L291" s="12"/>
      <c r="M291" s="14">
        <v>0</v>
      </c>
    </row>
    <row r="292" spans="1:13" ht="25.5" x14ac:dyDescent="0.2">
      <c r="A292" s="13">
        <f>+SUBTOTAL(103,$B$7:B292)</f>
        <v>195</v>
      </c>
      <c r="B292" s="13">
        <v>1</v>
      </c>
      <c r="C292" s="2" t="s">
        <v>383</v>
      </c>
      <c r="D292" s="13" t="s">
        <v>17</v>
      </c>
      <c r="E292" s="9">
        <v>0.06</v>
      </c>
      <c r="F292" s="9">
        <v>0</v>
      </c>
      <c r="G292" s="9">
        <v>0.06</v>
      </c>
      <c r="H292" s="10" t="s">
        <v>797</v>
      </c>
      <c r="I292" s="13" t="s">
        <v>50</v>
      </c>
      <c r="J292" s="16"/>
      <c r="K292" s="12"/>
      <c r="L292" s="12"/>
      <c r="M292" s="14">
        <v>0</v>
      </c>
    </row>
    <row r="293" spans="1:13" ht="25.5" x14ac:dyDescent="0.2">
      <c r="A293" s="13">
        <f>+SUBTOTAL(103,$B$7:B293)</f>
        <v>196</v>
      </c>
      <c r="B293" s="13">
        <v>1</v>
      </c>
      <c r="C293" s="2" t="s">
        <v>384</v>
      </c>
      <c r="D293" s="13" t="s">
        <v>17</v>
      </c>
      <c r="E293" s="9">
        <v>0.08</v>
      </c>
      <c r="F293" s="9">
        <v>0</v>
      </c>
      <c r="G293" s="9">
        <v>0.08</v>
      </c>
      <c r="H293" s="10" t="s">
        <v>798</v>
      </c>
      <c r="I293" s="13" t="s">
        <v>50</v>
      </c>
      <c r="J293" s="16"/>
      <c r="K293" s="12"/>
      <c r="L293" s="12"/>
      <c r="M293" s="14">
        <v>0</v>
      </c>
    </row>
    <row r="294" spans="1:13" ht="25.5" x14ac:dyDescent="0.2">
      <c r="A294" s="13">
        <f>+SUBTOTAL(103,$B$7:B294)</f>
        <v>197</v>
      </c>
      <c r="B294" s="13">
        <v>1</v>
      </c>
      <c r="C294" s="2" t="s">
        <v>385</v>
      </c>
      <c r="D294" s="13" t="s">
        <v>17</v>
      </c>
      <c r="E294" s="9">
        <v>0.09</v>
      </c>
      <c r="F294" s="9">
        <v>0</v>
      </c>
      <c r="G294" s="9">
        <v>0.09</v>
      </c>
      <c r="H294" s="10" t="s">
        <v>799</v>
      </c>
      <c r="I294" s="13" t="s">
        <v>50</v>
      </c>
      <c r="J294" s="16"/>
      <c r="K294" s="12"/>
      <c r="L294" s="12"/>
      <c r="M294" s="14">
        <v>0</v>
      </c>
    </row>
    <row r="295" spans="1:13" ht="25.5" x14ac:dyDescent="0.2">
      <c r="A295" s="13">
        <f>+SUBTOTAL(103,$B$7:B295)</f>
        <v>198</v>
      </c>
      <c r="B295" s="13">
        <v>1</v>
      </c>
      <c r="C295" s="2" t="s">
        <v>386</v>
      </c>
      <c r="D295" s="13" t="s">
        <v>17</v>
      </c>
      <c r="E295" s="9">
        <v>0.09</v>
      </c>
      <c r="F295" s="9">
        <v>0</v>
      </c>
      <c r="G295" s="9">
        <v>0.09</v>
      </c>
      <c r="H295" s="10" t="s">
        <v>800</v>
      </c>
      <c r="I295" s="13" t="s">
        <v>50</v>
      </c>
      <c r="J295" s="16"/>
      <c r="K295" s="12"/>
      <c r="L295" s="12"/>
      <c r="M295" s="14">
        <v>0</v>
      </c>
    </row>
    <row r="296" spans="1:13" x14ac:dyDescent="0.2">
      <c r="A296" s="13">
        <f>+SUBTOTAL(103,$B$7:B296)</f>
        <v>199</v>
      </c>
      <c r="B296" s="13">
        <v>1</v>
      </c>
      <c r="C296" s="2" t="s">
        <v>153</v>
      </c>
      <c r="D296" s="13" t="s">
        <v>17</v>
      </c>
      <c r="E296" s="9">
        <v>0.1</v>
      </c>
      <c r="F296" s="9">
        <v>0</v>
      </c>
      <c r="G296" s="9">
        <v>0.1</v>
      </c>
      <c r="H296" s="10" t="s">
        <v>712</v>
      </c>
      <c r="I296" s="13" t="s">
        <v>50</v>
      </c>
      <c r="J296" s="16"/>
      <c r="K296" s="12"/>
      <c r="L296" s="12"/>
      <c r="M296" s="14">
        <v>2025</v>
      </c>
    </row>
    <row r="297" spans="1:13" ht="25.5" x14ac:dyDescent="0.2">
      <c r="A297" s="13">
        <f>+SUBTOTAL(103,$B$7:B297)</f>
        <v>200</v>
      </c>
      <c r="B297" s="13">
        <v>1</v>
      </c>
      <c r="C297" s="2" t="s">
        <v>129</v>
      </c>
      <c r="D297" s="13" t="s">
        <v>17</v>
      </c>
      <c r="E297" s="9">
        <v>0.1</v>
      </c>
      <c r="F297" s="9">
        <v>0</v>
      </c>
      <c r="G297" s="9">
        <v>0.1</v>
      </c>
      <c r="H297" s="10" t="s">
        <v>801</v>
      </c>
      <c r="I297" s="13" t="s">
        <v>50</v>
      </c>
      <c r="J297" s="16"/>
      <c r="K297" s="12"/>
      <c r="L297" s="12"/>
      <c r="M297" s="14">
        <v>2025</v>
      </c>
    </row>
    <row r="298" spans="1:13" ht="25.5" x14ac:dyDescent="0.2">
      <c r="A298" s="13">
        <f>+SUBTOTAL(103,$B$7:B298)</f>
        <v>201</v>
      </c>
      <c r="B298" s="13">
        <v>1</v>
      </c>
      <c r="C298" s="2" t="s">
        <v>387</v>
      </c>
      <c r="D298" s="13" t="s">
        <v>17</v>
      </c>
      <c r="E298" s="9">
        <v>0.1</v>
      </c>
      <c r="F298" s="9">
        <v>0</v>
      </c>
      <c r="G298" s="9">
        <v>0.1</v>
      </c>
      <c r="H298" s="10" t="s">
        <v>802</v>
      </c>
      <c r="I298" s="13" t="s">
        <v>50</v>
      </c>
      <c r="J298" s="16"/>
      <c r="K298" s="12"/>
      <c r="L298" s="12"/>
      <c r="M298" s="14">
        <v>0</v>
      </c>
    </row>
    <row r="299" spans="1:13" ht="25.5" x14ac:dyDescent="0.2">
      <c r="A299" s="13">
        <f>+SUBTOTAL(103,$B$7:B299)</f>
        <v>202</v>
      </c>
      <c r="B299" s="13">
        <v>1</v>
      </c>
      <c r="C299" s="2" t="s">
        <v>388</v>
      </c>
      <c r="D299" s="13" t="s">
        <v>17</v>
      </c>
      <c r="E299" s="9">
        <v>0.13</v>
      </c>
      <c r="F299" s="9">
        <v>0</v>
      </c>
      <c r="G299" s="9">
        <v>0.13</v>
      </c>
      <c r="H299" s="10" t="s">
        <v>803</v>
      </c>
      <c r="I299" s="13" t="s">
        <v>50</v>
      </c>
      <c r="J299" s="16"/>
      <c r="K299" s="12"/>
      <c r="L299" s="12"/>
      <c r="M299" s="14">
        <v>0</v>
      </c>
    </row>
    <row r="300" spans="1:13" s="6" customFormat="1" ht="25.5" x14ac:dyDescent="0.2">
      <c r="A300" s="13">
        <f>+SUBTOTAL(103,$B$7:B300)</f>
        <v>203</v>
      </c>
      <c r="B300" s="13">
        <v>1</v>
      </c>
      <c r="C300" s="2" t="s">
        <v>389</v>
      </c>
      <c r="D300" s="13" t="s">
        <v>17</v>
      </c>
      <c r="E300" s="9">
        <v>0.15</v>
      </c>
      <c r="F300" s="9">
        <v>0</v>
      </c>
      <c r="G300" s="9">
        <v>0.15</v>
      </c>
      <c r="H300" s="10" t="s">
        <v>804</v>
      </c>
      <c r="I300" s="13" t="s">
        <v>50</v>
      </c>
      <c r="J300" s="16"/>
      <c r="K300" s="12"/>
      <c r="L300" s="12"/>
      <c r="M300" s="14">
        <v>0</v>
      </c>
    </row>
    <row r="301" spans="1:13" ht="25.5" x14ac:dyDescent="0.2">
      <c r="A301" s="13">
        <f>+SUBTOTAL(103,$B$7:B301)</f>
        <v>204</v>
      </c>
      <c r="B301" s="13">
        <v>1</v>
      </c>
      <c r="C301" s="2" t="s">
        <v>390</v>
      </c>
      <c r="D301" s="13" t="s">
        <v>17</v>
      </c>
      <c r="E301" s="9">
        <v>0.18</v>
      </c>
      <c r="F301" s="9">
        <v>0</v>
      </c>
      <c r="G301" s="9">
        <v>0.18</v>
      </c>
      <c r="H301" s="10" t="s">
        <v>805</v>
      </c>
      <c r="I301" s="13" t="s">
        <v>50</v>
      </c>
      <c r="J301" s="16"/>
      <c r="K301" s="12"/>
      <c r="L301" s="12"/>
      <c r="M301" s="14">
        <v>0</v>
      </c>
    </row>
    <row r="302" spans="1:13" ht="25.5" x14ac:dyDescent="0.2">
      <c r="A302" s="13">
        <f>+SUBTOTAL(103,$B$7:B302)</f>
        <v>205</v>
      </c>
      <c r="B302" s="13">
        <v>1</v>
      </c>
      <c r="C302" s="2" t="s">
        <v>391</v>
      </c>
      <c r="D302" s="13" t="s">
        <v>17</v>
      </c>
      <c r="E302" s="9">
        <v>0.2</v>
      </c>
      <c r="F302" s="9">
        <v>0</v>
      </c>
      <c r="G302" s="9">
        <v>0.2</v>
      </c>
      <c r="H302" s="10" t="s">
        <v>806</v>
      </c>
      <c r="I302" s="13" t="s">
        <v>50</v>
      </c>
      <c r="J302" s="16"/>
      <c r="K302" s="12"/>
      <c r="L302" s="12"/>
      <c r="M302" s="14">
        <v>0</v>
      </c>
    </row>
    <row r="303" spans="1:13" ht="25.5" x14ac:dyDescent="0.2">
      <c r="A303" s="13">
        <f>+SUBTOTAL(103,$B$7:B303)</f>
        <v>206</v>
      </c>
      <c r="B303" s="13">
        <v>1</v>
      </c>
      <c r="C303" s="2" t="s">
        <v>176</v>
      </c>
      <c r="D303" s="13" t="s">
        <v>17</v>
      </c>
      <c r="E303" s="9">
        <v>0.2</v>
      </c>
      <c r="F303" s="9">
        <v>0</v>
      </c>
      <c r="G303" s="9">
        <v>0.2</v>
      </c>
      <c r="H303" s="10" t="s">
        <v>807</v>
      </c>
      <c r="I303" s="13" t="s">
        <v>50</v>
      </c>
      <c r="J303" s="16"/>
      <c r="K303" s="12"/>
      <c r="L303" s="12"/>
      <c r="M303" s="14">
        <v>2025</v>
      </c>
    </row>
    <row r="304" spans="1:13" ht="51" x14ac:dyDescent="0.2">
      <c r="A304" s="13">
        <f>+SUBTOTAL(103,$B$7:B304)</f>
        <v>207</v>
      </c>
      <c r="B304" s="13">
        <v>1</v>
      </c>
      <c r="C304" s="2" t="s">
        <v>155</v>
      </c>
      <c r="D304" s="13" t="s">
        <v>17</v>
      </c>
      <c r="E304" s="9">
        <v>0.21</v>
      </c>
      <c r="F304" s="9">
        <v>0</v>
      </c>
      <c r="G304" s="9">
        <v>0.21</v>
      </c>
      <c r="H304" s="10" t="s">
        <v>808</v>
      </c>
      <c r="I304" s="13" t="s">
        <v>50</v>
      </c>
      <c r="J304" s="16"/>
      <c r="K304" s="12" t="s">
        <v>1048</v>
      </c>
      <c r="L304" s="12"/>
      <c r="M304" s="14">
        <v>2025</v>
      </c>
    </row>
    <row r="305" spans="1:13" ht="25.5" x14ac:dyDescent="0.2">
      <c r="A305" s="13">
        <f>+SUBTOTAL(103,$B$7:B305)</f>
        <v>208</v>
      </c>
      <c r="B305" s="13">
        <v>1</v>
      </c>
      <c r="C305" s="2" t="s">
        <v>131</v>
      </c>
      <c r="D305" s="13" t="s">
        <v>17</v>
      </c>
      <c r="E305" s="9">
        <v>0.27</v>
      </c>
      <c r="F305" s="9">
        <v>0</v>
      </c>
      <c r="G305" s="9">
        <v>0.27</v>
      </c>
      <c r="H305" s="10" t="s">
        <v>809</v>
      </c>
      <c r="I305" s="13" t="s">
        <v>50</v>
      </c>
      <c r="J305" s="16"/>
      <c r="K305" s="12"/>
      <c r="L305" s="12"/>
      <c r="M305" s="14">
        <v>2025</v>
      </c>
    </row>
    <row r="306" spans="1:13" ht="25.5" x14ac:dyDescent="0.2">
      <c r="A306" s="13">
        <f>+SUBTOTAL(103,$B$7:B306)</f>
        <v>209</v>
      </c>
      <c r="B306" s="13">
        <v>1</v>
      </c>
      <c r="C306" s="2" t="s">
        <v>392</v>
      </c>
      <c r="D306" s="13" t="s">
        <v>17</v>
      </c>
      <c r="E306" s="9">
        <v>0.28999999999999998</v>
      </c>
      <c r="F306" s="9">
        <v>0</v>
      </c>
      <c r="G306" s="9">
        <v>0.28999999999999998</v>
      </c>
      <c r="H306" s="10" t="s">
        <v>810</v>
      </c>
      <c r="I306" s="13" t="s">
        <v>50</v>
      </c>
      <c r="J306" s="16"/>
      <c r="K306" s="12"/>
      <c r="L306" s="12"/>
      <c r="M306" s="14">
        <v>0</v>
      </c>
    </row>
    <row r="307" spans="1:13" ht="25.5" x14ac:dyDescent="0.2">
      <c r="A307" s="13">
        <f>+SUBTOTAL(103,$B$7:B307)</f>
        <v>210</v>
      </c>
      <c r="B307" s="13">
        <v>1</v>
      </c>
      <c r="C307" s="2" t="s">
        <v>393</v>
      </c>
      <c r="D307" s="13" t="s">
        <v>17</v>
      </c>
      <c r="E307" s="9">
        <v>0.3</v>
      </c>
      <c r="F307" s="9">
        <v>0</v>
      </c>
      <c r="G307" s="9">
        <v>0.3</v>
      </c>
      <c r="H307" s="10" t="s">
        <v>811</v>
      </c>
      <c r="I307" s="13" t="s">
        <v>50</v>
      </c>
      <c r="J307" s="16"/>
      <c r="K307" s="12"/>
      <c r="L307" s="12"/>
      <c r="M307" s="14">
        <v>0</v>
      </c>
    </row>
    <row r="308" spans="1:13" ht="25.5" x14ac:dyDescent="0.2">
      <c r="A308" s="13">
        <f>+SUBTOTAL(103,$B$7:B308)</f>
        <v>211</v>
      </c>
      <c r="B308" s="13">
        <v>1</v>
      </c>
      <c r="C308" s="2" t="s">
        <v>394</v>
      </c>
      <c r="D308" s="13" t="s">
        <v>17</v>
      </c>
      <c r="E308" s="9">
        <v>0.3</v>
      </c>
      <c r="F308" s="9">
        <v>0</v>
      </c>
      <c r="G308" s="9">
        <v>0.3</v>
      </c>
      <c r="H308" s="10" t="s">
        <v>811</v>
      </c>
      <c r="I308" s="13" t="s">
        <v>50</v>
      </c>
      <c r="J308" s="16"/>
      <c r="K308" s="12"/>
      <c r="L308" s="12"/>
      <c r="M308" s="14">
        <v>0</v>
      </c>
    </row>
    <row r="309" spans="1:13" ht="25.5" x14ac:dyDescent="0.2">
      <c r="A309" s="13">
        <f>+SUBTOTAL(103,$B$7:B309)</f>
        <v>212</v>
      </c>
      <c r="B309" s="13">
        <v>1</v>
      </c>
      <c r="C309" s="2" t="s">
        <v>395</v>
      </c>
      <c r="D309" s="13" t="s">
        <v>17</v>
      </c>
      <c r="E309" s="9">
        <v>0.3</v>
      </c>
      <c r="F309" s="9">
        <v>0</v>
      </c>
      <c r="G309" s="9">
        <v>0.3</v>
      </c>
      <c r="H309" s="10" t="s">
        <v>812</v>
      </c>
      <c r="I309" s="13" t="s">
        <v>50</v>
      </c>
      <c r="J309" s="16"/>
      <c r="K309" s="12"/>
      <c r="L309" s="12"/>
      <c r="M309" s="14">
        <v>0</v>
      </c>
    </row>
    <row r="310" spans="1:13" ht="38.25" x14ac:dyDescent="0.2">
      <c r="A310" s="13">
        <f>+SUBTOTAL(103,$B$7:B310)</f>
        <v>213</v>
      </c>
      <c r="B310" s="13">
        <v>1</v>
      </c>
      <c r="C310" s="2" t="s">
        <v>396</v>
      </c>
      <c r="D310" s="13" t="s">
        <v>17</v>
      </c>
      <c r="E310" s="9">
        <v>0.3</v>
      </c>
      <c r="F310" s="9">
        <v>0</v>
      </c>
      <c r="G310" s="9">
        <v>0.3</v>
      </c>
      <c r="H310" s="10" t="s">
        <v>813</v>
      </c>
      <c r="I310" s="13" t="s">
        <v>50</v>
      </c>
      <c r="J310" s="16"/>
      <c r="K310" s="12"/>
      <c r="L310" s="12"/>
      <c r="M310" s="14">
        <v>0</v>
      </c>
    </row>
    <row r="311" spans="1:13" ht="25.5" x14ac:dyDescent="0.2">
      <c r="A311" s="13">
        <f>+SUBTOTAL(103,$B$7:B311)</f>
        <v>214</v>
      </c>
      <c r="B311" s="13">
        <v>1</v>
      </c>
      <c r="C311" s="2" t="s">
        <v>397</v>
      </c>
      <c r="D311" s="13" t="s">
        <v>17</v>
      </c>
      <c r="E311" s="9">
        <v>0.3</v>
      </c>
      <c r="F311" s="9">
        <v>0</v>
      </c>
      <c r="G311" s="9">
        <v>0.3</v>
      </c>
      <c r="H311" s="10" t="s">
        <v>814</v>
      </c>
      <c r="I311" s="13" t="s">
        <v>50</v>
      </c>
      <c r="J311" s="16"/>
      <c r="K311" s="12"/>
      <c r="L311" s="12"/>
      <c r="M311" s="14">
        <v>0</v>
      </c>
    </row>
    <row r="312" spans="1:13" ht="25.5" x14ac:dyDescent="0.2">
      <c r="A312" s="13">
        <f>+SUBTOTAL(103,$B$7:B312)</f>
        <v>215</v>
      </c>
      <c r="B312" s="13">
        <v>1</v>
      </c>
      <c r="C312" s="2" t="s">
        <v>398</v>
      </c>
      <c r="D312" s="13" t="s">
        <v>17</v>
      </c>
      <c r="E312" s="9">
        <v>0.35</v>
      </c>
      <c r="F312" s="9">
        <v>0</v>
      </c>
      <c r="G312" s="9">
        <v>0.35</v>
      </c>
      <c r="H312" s="10" t="s">
        <v>816</v>
      </c>
      <c r="I312" s="13" t="s">
        <v>50</v>
      </c>
      <c r="J312" s="16"/>
      <c r="K312" s="12"/>
      <c r="L312" s="12"/>
      <c r="M312" s="14">
        <v>0</v>
      </c>
    </row>
    <row r="313" spans="1:13" s="6" customFormat="1" ht="25.5" x14ac:dyDescent="0.2">
      <c r="A313" s="13">
        <f>+SUBTOTAL(103,$B$7:B313)</f>
        <v>216</v>
      </c>
      <c r="B313" s="13">
        <v>1</v>
      </c>
      <c r="C313" s="2" t="s">
        <v>177</v>
      </c>
      <c r="D313" s="13" t="s">
        <v>17</v>
      </c>
      <c r="E313" s="9">
        <v>0.35</v>
      </c>
      <c r="F313" s="9">
        <v>0</v>
      </c>
      <c r="G313" s="9">
        <v>0.35</v>
      </c>
      <c r="H313" s="10" t="s">
        <v>817</v>
      </c>
      <c r="I313" s="13" t="s">
        <v>50</v>
      </c>
      <c r="J313" s="16"/>
      <c r="K313" s="12"/>
      <c r="L313" s="12"/>
      <c r="M313" s="14">
        <v>2025</v>
      </c>
    </row>
    <row r="314" spans="1:13" ht="38.25" x14ac:dyDescent="0.2">
      <c r="A314" s="13">
        <f>+SUBTOTAL(103,$B$7:B314)</f>
        <v>217</v>
      </c>
      <c r="B314" s="13">
        <v>1</v>
      </c>
      <c r="C314" s="2" t="s">
        <v>399</v>
      </c>
      <c r="D314" s="13" t="s">
        <v>17</v>
      </c>
      <c r="E314" s="9">
        <v>0.36</v>
      </c>
      <c r="F314" s="9">
        <v>0</v>
      </c>
      <c r="G314" s="9">
        <v>0.36</v>
      </c>
      <c r="H314" s="10" t="s">
        <v>818</v>
      </c>
      <c r="I314" s="13" t="s">
        <v>50</v>
      </c>
      <c r="J314" s="16"/>
      <c r="K314" s="12" t="s">
        <v>400</v>
      </c>
      <c r="L314" s="12"/>
      <c r="M314" s="14">
        <v>2025</v>
      </c>
    </row>
    <row r="315" spans="1:13" s="93" customFormat="1" ht="25.5" x14ac:dyDescent="0.2">
      <c r="A315" s="107">
        <f>+SUBTOTAL(103,$B$7:B315)</f>
        <v>218</v>
      </c>
      <c r="B315" s="107">
        <v>1</v>
      </c>
      <c r="C315" s="108" t="s">
        <v>401</v>
      </c>
      <c r="D315" s="107" t="s">
        <v>17</v>
      </c>
      <c r="E315" s="109">
        <v>0.39</v>
      </c>
      <c r="F315" s="109">
        <v>0</v>
      </c>
      <c r="G315" s="109">
        <v>0.39</v>
      </c>
      <c r="H315" s="111" t="s">
        <v>819</v>
      </c>
      <c r="I315" s="107" t="s">
        <v>50</v>
      </c>
      <c r="J315" s="104"/>
      <c r="K315" s="105"/>
      <c r="L315" s="105"/>
      <c r="M315" s="106">
        <v>2025</v>
      </c>
    </row>
    <row r="316" spans="1:13" ht="38.25" x14ac:dyDescent="0.2">
      <c r="A316" s="13">
        <f>+SUBTOTAL(103,$B$7:B316)</f>
        <v>219</v>
      </c>
      <c r="B316" s="13">
        <v>1</v>
      </c>
      <c r="C316" s="2" t="s">
        <v>402</v>
      </c>
      <c r="D316" s="13" t="s">
        <v>17</v>
      </c>
      <c r="E316" s="9">
        <v>0.4</v>
      </c>
      <c r="F316" s="9">
        <v>0</v>
      </c>
      <c r="G316" s="9">
        <v>0.4</v>
      </c>
      <c r="H316" s="10" t="s">
        <v>820</v>
      </c>
      <c r="I316" s="13" t="s">
        <v>50</v>
      </c>
      <c r="J316" s="16"/>
      <c r="K316" s="12"/>
      <c r="L316" s="12"/>
      <c r="M316" s="14">
        <v>0</v>
      </c>
    </row>
    <row r="317" spans="1:13" ht="25.5" x14ac:dyDescent="0.2">
      <c r="A317" s="13">
        <f>+SUBTOTAL(103,$B$7:B317)</f>
        <v>220</v>
      </c>
      <c r="B317" s="13">
        <v>1</v>
      </c>
      <c r="C317" s="2" t="s">
        <v>403</v>
      </c>
      <c r="D317" s="13" t="s">
        <v>17</v>
      </c>
      <c r="E317" s="9">
        <v>0.4</v>
      </c>
      <c r="F317" s="9">
        <v>0</v>
      </c>
      <c r="G317" s="9">
        <v>0.4</v>
      </c>
      <c r="H317" s="10" t="s">
        <v>821</v>
      </c>
      <c r="I317" s="13" t="s">
        <v>50</v>
      </c>
      <c r="J317" s="16"/>
      <c r="K317" s="12"/>
      <c r="L317" s="12"/>
      <c r="M317" s="14">
        <v>0</v>
      </c>
    </row>
    <row r="318" spans="1:13" ht="25.5" x14ac:dyDescent="0.2">
      <c r="A318" s="13">
        <f>+SUBTOTAL(103,$B$7:B318)</f>
        <v>221</v>
      </c>
      <c r="B318" s="13">
        <v>1</v>
      </c>
      <c r="C318" s="2" t="s">
        <v>404</v>
      </c>
      <c r="D318" s="13" t="s">
        <v>17</v>
      </c>
      <c r="E318" s="9">
        <v>0.42</v>
      </c>
      <c r="F318" s="9">
        <v>0</v>
      </c>
      <c r="G318" s="9">
        <v>0.42</v>
      </c>
      <c r="H318" s="10" t="s">
        <v>822</v>
      </c>
      <c r="I318" s="13" t="s">
        <v>50</v>
      </c>
      <c r="J318" s="16"/>
      <c r="K318" s="12"/>
      <c r="L318" s="12"/>
      <c r="M318" s="14">
        <v>2025</v>
      </c>
    </row>
    <row r="319" spans="1:13" ht="38.25" x14ac:dyDescent="0.2">
      <c r="A319" s="13">
        <f>+SUBTOTAL(103,$B$7:B319)</f>
        <v>222</v>
      </c>
      <c r="B319" s="13">
        <v>1</v>
      </c>
      <c r="C319" s="2" t="s">
        <v>405</v>
      </c>
      <c r="D319" s="13" t="s">
        <v>17</v>
      </c>
      <c r="E319" s="9">
        <v>0.48</v>
      </c>
      <c r="F319" s="9">
        <v>0</v>
      </c>
      <c r="G319" s="9">
        <v>0.48</v>
      </c>
      <c r="H319" s="10" t="s">
        <v>823</v>
      </c>
      <c r="I319" s="13" t="s">
        <v>50</v>
      </c>
      <c r="J319" s="16"/>
      <c r="K319" s="12"/>
      <c r="L319" s="12"/>
      <c r="M319" s="14">
        <v>2025</v>
      </c>
    </row>
    <row r="320" spans="1:13" ht="25.5" x14ac:dyDescent="0.2">
      <c r="A320" s="13">
        <f>+SUBTOTAL(103,$B$7:B320)</f>
        <v>223</v>
      </c>
      <c r="B320" s="13">
        <v>1</v>
      </c>
      <c r="C320" s="2" t="s">
        <v>154</v>
      </c>
      <c r="D320" s="13" t="s">
        <v>17</v>
      </c>
      <c r="E320" s="9">
        <v>0.5</v>
      </c>
      <c r="F320" s="9">
        <v>0</v>
      </c>
      <c r="G320" s="9">
        <v>0.5</v>
      </c>
      <c r="H320" s="10" t="s">
        <v>824</v>
      </c>
      <c r="I320" s="13" t="s">
        <v>50</v>
      </c>
      <c r="J320" s="16"/>
      <c r="K320" s="12" t="s">
        <v>51</v>
      </c>
      <c r="L320" s="12"/>
      <c r="M320" s="14">
        <v>2025</v>
      </c>
    </row>
    <row r="321" spans="1:13" ht="25.5" x14ac:dyDescent="0.2">
      <c r="A321" s="13">
        <f>+SUBTOTAL(103,$B$7:B321)</f>
        <v>224</v>
      </c>
      <c r="B321" s="13">
        <v>1</v>
      </c>
      <c r="C321" s="2" t="s">
        <v>406</v>
      </c>
      <c r="D321" s="13" t="s">
        <v>17</v>
      </c>
      <c r="E321" s="9">
        <v>0.55000000000000004</v>
      </c>
      <c r="F321" s="9">
        <v>0</v>
      </c>
      <c r="G321" s="9">
        <v>0.55000000000000004</v>
      </c>
      <c r="H321" s="10" t="s">
        <v>825</v>
      </c>
      <c r="I321" s="13" t="s">
        <v>50</v>
      </c>
      <c r="J321" s="16"/>
      <c r="K321" s="12"/>
      <c r="L321" s="12"/>
      <c r="M321" s="14">
        <v>2025</v>
      </c>
    </row>
    <row r="322" spans="1:13" ht="25.5" x14ac:dyDescent="0.2">
      <c r="A322" s="13">
        <f>+SUBTOTAL(103,$B$7:B322)</f>
        <v>225</v>
      </c>
      <c r="B322" s="13">
        <v>1</v>
      </c>
      <c r="C322" s="2" t="s">
        <v>130</v>
      </c>
      <c r="D322" s="13" t="s">
        <v>17</v>
      </c>
      <c r="E322" s="9">
        <v>0.65</v>
      </c>
      <c r="F322" s="9">
        <v>0</v>
      </c>
      <c r="G322" s="9">
        <v>0.65</v>
      </c>
      <c r="H322" s="10" t="s">
        <v>1058</v>
      </c>
      <c r="I322" s="13" t="s">
        <v>50</v>
      </c>
      <c r="J322" s="16"/>
      <c r="K322" s="12"/>
      <c r="L322" s="12"/>
      <c r="M322" s="14">
        <v>2025</v>
      </c>
    </row>
    <row r="323" spans="1:13" ht="25.5" x14ac:dyDescent="0.2">
      <c r="A323" s="13">
        <f>+SUBTOTAL(103,$B$7:B323)</f>
        <v>226</v>
      </c>
      <c r="B323" s="13">
        <v>1</v>
      </c>
      <c r="C323" s="2" t="s">
        <v>127</v>
      </c>
      <c r="D323" s="13" t="s">
        <v>17</v>
      </c>
      <c r="E323" s="9">
        <v>0.9</v>
      </c>
      <c r="F323" s="9">
        <v>0</v>
      </c>
      <c r="G323" s="9">
        <v>0.9</v>
      </c>
      <c r="H323" s="10" t="s">
        <v>826</v>
      </c>
      <c r="I323" s="13" t="s">
        <v>50</v>
      </c>
      <c r="J323" s="16"/>
      <c r="K323" s="12"/>
      <c r="L323" s="12"/>
      <c r="M323" s="14">
        <v>2025</v>
      </c>
    </row>
    <row r="324" spans="1:13" s="6" customFormat="1" ht="25.5" x14ac:dyDescent="0.2">
      <c r="A324" s="13">
        <f>+SUBTOTAL(103,$B$7:B324)</f>
        <v>227</v>
      </c>
      <c r="B324" s="13">
        <v>1</v>
      </c>
      <c r="C324" s="2" t="s">
        <v>128</v>
      </c>
      <c r="D324" s="13" t="s">
        <v>17</v>
      </c>
      <c r="E324" s="9">
        <v>1</v>
      </c>
      <c r="F324" s="9">
        <v>0</v>
      </c>
      <c r="G324" s="9">
        <v>1</v>
      </c>
      <c r="H324" s="10" t="s">
        <v>827</v>
      </c>
      <c r="I324" s="13" t="s">
        <v>50</v>
      </c>
      <c r="J324" s="16"/>
      <c r="K324" s="12"/>
      <c r="L324" s="12"/>
      <c r="M324" s="14">
        <v>2025</v>
      </c>
    </row>
    <row r="325" spans="1:13" ht="38.25" x14ac:dyDescent="0.2">
      <c r="A325" s="13">
        <f>+SUBTOTAL(103,$B$7:B325)</f>
        <v>228</v>
      </c>
      <c r="B325" s="13">
        <v>1</v>
      </c>
      <c r="C325" s="2" t="s">
        <v>407</v>
      </c>
      <c r="D325" s="13" t="s">
        <v>17</v>
      </c>
      <c r="E325" s="9">
        <v>2.9</v>
      </c>
      <c r="F325" s="9">
        <v>0</v>
      </c>
      <c r="G325" s="9">
        <v>2.9</v>
      </c>
      <c r="H325" s="10" t="s">
        <v>828</v>
      </c>
      <c r="I325" s="13" t="s">
        <v>50</v>
      </c>
      <c r="J325" s="16"/>
      <c r="K325" s="12"/>
      <c r="L325" s="12"/>
      <c r="M325" s="14">
        <v>0</v>
      </c>
    </row>
    <row r="326" spans="1:13" ht="25.5" x14ac:dyDescent="0.2">
      <c r="A326" s="13">
        <f>+SUBTOTAL(103,$B$7:B326)</f>
        <v>229</v>
      </c>
      <c r="B326" s="13">
        <v>1</v>
      </c>
      <c r="C326" s="2" t="s">
        <v>179</v>
      </c>
      <c r="D326" s="13" t="s">
        <v>17</v>
      </c>
      <c r="E326" s="9">
        <v>0.05</v>
      </c>
      <c r="F326" s="9">
        <v>0</v>
      </c>
      <c r="G326" s="9">
        <v>0.05</v>
      </c>
      <c r="H326" s="10" t="s">
        <v>829</v>
      </c>
      <c r="I326" s="13" t="s">
        <v>59</v>
      </c>
      <c r="J326" s="16"/>
      <c r="K326" s="12"/>
      <c r="L326" s="12"/>
      <c r="M326" s="14">
        <v>2025</v>
      </c>
    </row>
    <row r="327" spans="1:13" ht="25.5" x14ac:dyDescent="0.2">
      <c r="A327" s="13">
        <f>+SUBTOTAL(103,$B$7:B327)</f>
        <v>230</v>
      </c>
      <c r="B327" s="13">
        <v>1</v>
      </c>
      <c r="C327" s="2" t="s">
        <v>60</v>
      </c>
      <c r="D327" s="13" t="s">
        <v>17</v>
      </c>
      <c r="E327" s="9">
        <v>0.1</v>
      </c>
      <c r="F327" s="9">
        <v>0</v>
      </c>
      <c r="G327" s="9">
        <v>0.1</v>
      </c>
      <c r="H327" s="10" t="s">
        <v>712</v>
      </c>
      <c r="I327" s="13" t="s">
        <v>59</v>
      </c>
      <c r="J327" s="16"/>
      <c r="K327" s="12"/>
      <c r="L327" s="12"/>
      <c r="M327" s="14">
        <v>2025</v>
      </c>
    </row>
    <row r="328" spans="1:13" x14ac:dyDescent="0.2">
      <c r="A328" s="13">
        <f>+SUBTOTAL(103,$B$7:B328)</f>
        <v>231</v>
      </c>
      <c r="B328" s="13">
        <v>1</v>
      </c>
      <c r="C328" s="2" t="s">
        <v>61</v>
      </c>
      <c r="D328" s="13" t="s">
        <v>17</v>
      </c>
      <c r="E328" s="9">
        <v>0.1</v>
      </c>
      <c r="F328" s="9">
        <v>0</v>
      </c>
      <c r="G328" s="9">
        <v>0.1</v>
      </c>
      <c r="H328" s="10" t="s">
        <v>767</v>
      </c>
      <c r="I328" s="13" t="s">
        <v>59</v>
      </c>
      <c r="J328" s="16"/>
      <c r="K328" s="12"/>
      <c r="L328" s="12"/>
      <c r="M328" s="14">
        <v>2025</v>
      </c>
    </row>
    <row r="329" spans="1:13" ht="25.5" x14ac:dyDescent="0.2">
      <c r="A329" s="13">
        <f>+SUBTOTAL(103,$B$7:B329)</f>
        <v>232</v>
      </c>
      <c r="B329" s="13">
        <v>1</v>
      </c>
      <c r="C329" s="2" t="s">
        <v>131</v>
      </c>
      <c r="D329" s="13" t="s">
        <v>17</v>
      </c>
      <c r="E329" s="9">
        <v>0.27</v>
      </c>
      <c r="F329" s="9">
        <v>0</v>
      </c>
      <c r="G329" s="9">
        <v>0.27</v>
      </c>
      <c r="H329" s="10" t="s">
        <v>830</v>
      </c>
      <c r="I329" s="13" t="s">
        <v>59</v>
      </c>
      <c r="J329" s="16"/>
      <c r="K329" s="12"/>
      <c r="L329" s="12"/>
      <c r="M329" s="14">
        <v>2025</v>
      </c>
    </row>
    <row r="330" spans="1:13" ht="25.5" x14ac:dyDescent="0.2">
      <c r="A330" s="13">
        <f>+SUBTOTAL(103,$B$7:B330)</f>
        <v>233</v>
      </c>
      <c r="B330" s="13">
        <v>1</v>
      </c>
      <c r="C330" s="2" t="s">
        <v>132</v>
      </c>
      <c r="D330" s="13" t="s">
        <v>17</v>
      </c>
      <c r="E330" s="9">
        <v>0.3</v>
      </c>
      <c r="F330" s="9">
        <v>0</v>
      </c>
      <c r="G330" s="9">
        <v>0.3</v>
      </c>
      <c r="H330" s="10" t="s">
        <v>637</v>
      </c>
      <c r="I330" s="13" t="s">
        <v>59</v>
      </c>
      <c r="J330" s="16"/>
      <c r="K330" s="12"/>
      <c r="L330" s="12"/>
      <c r="M330" s="14">
        <v>2025</v>
      </c>
    </row>
    <row r="331" spans="1:13" ht="25.5" x14ac:dyDescent="0.2">
      <c r="A331" s="13">
        <f>+SUBTOTAL(103,$B$7:B331)</f>
        <v>234</v>
      </c>
      <c r="B331" s="13">
        <v>1</v>
      </c>
      <c r="C331" s="2" t="s">
        <v>157</v>
      </c>
      <c r="D331" s="13" t="s">
        <v>17</v>
      </c>
      <c r="E331" s="9">
        <v>0.5</v>
      </c>
      <c r="F331" s="9">
        <v>0</v>
      </c>
      <c r="G331" s="9">
        <v>0.5</v>
      </c>
      <c r="H331" s="10" t="s">
        <v>831</v>
      </c>
      <c r="I331" s="13" t="s">
        <v>59</v>
      </c>
      <c r="J331" s="16"/>
      <c r="K331" s="12"/>
      <c r="L331" s="12"/>
      <c r="M331" s="14">
        <v>2025</v>
      </c>
    </row>
    <row r="332" spans="1:13" ht="25.5" x14ac:dyDescent="0.2">
      <c r="A332" s="13">
        <f>+SUBTOTAL(103,$B$7:B332)</f>
        <v>235</v>
      </c>
      <c r="B332" s="13">
        <v>1</v>
      </c>
      <c r="C332" s="2" t="s">
        <v>156</v>
      </c>
      <c r="D332" s="13" t="s">
        <v>17</v>
      </c>
      <c r="E332" s="9">
        <v>0.52</v>
      </c>
      <c r="F332" s="9">
        <v>0</v>
      </c>
      <c r="G332" s="9">
        <v>0.52</v>
      </c>
      <c r="H332" s="10" t="s">
        <v>832</v>
      </c>
      <c r="I332" s="13" t="s">
        <v>59</v>
      </c>
      <c r="J332" s="16"/>
      <c r="K332" s="12"/>
      <c r="L332" s="12"/>
      <c r="M332" s="14">
        <v>2025</v>
      </c>
    </row>
    <row r="333" spans="1:13" ht="25.5" x14ac:dyDescent="0.2">
      <c r="A333" s="13">
        <f>+SUBTOTAL(103,$B$7:B333)</f>
        <v>236</v>
      </c>
      <c r="B333" s="13">
        <v>1</v>
      </c>
      <c r="C333" s="2" t="s">
        <v>166</v>
      </c>
      <c r="D333" s="13" t="s">
        <v>17</v>
      </c>
      <c r="E333" s="9">
        <v>1.95</v>
      </c>
      <c r="F333" s="9">
        <v>0</v>
      </c>
      <c r="G333" s="9">
        <v>1.95</v>
      </c>
      <c r="H333" s="10" t="s">
        <v>833</v>
      </c>
      <c r="I333" s="13" t="s">
        <v>59</v>
      </c>
      <c r="J333" s="16"/>
      <c r="K333" s="12"/>
      <c r="L333" s="12"/>
      <c r="M333" s="14">
        <v>2025</v>
      </c>
    </row>
    <row r="334" spans="1:13" x14ac:dyDescent="0.2">
      <c r="A334" s="13">
        <f>+SUBTOTAL(103,$B$7:B334)</f>
        <v>237</v>
      </c>
      <c r="B334" s="13">
        <v>1</v>
      </c>
      <c r="C334" s="2" t="s">
        <v>408</v>
      </c>
      <c r="D334" s="13" t="s">
        <v>17</v>
      </c>
      <c r="E334" s="9">
        <v>0.1</v>
      </c>
      <c r="F334" s="9">
        <v>0</v>
      </c>
      <c r="G334" s="9">
        <v>0.1</v>
      </c>
      <c r="H334" s="10" t="s">
        <v>767</v>
      </c>
      <c r="I334" s="13" t="s">
        <v>62</v>
      </c>
      <c r="J334" s="16"/>
      <c r="K334" s="12"/>
      <c r="L334" s="12"/>
      <c r="M334" s="14">
        <v>0</v>
      </c>
    </row>
    <row r="335" spans="1:13" x14ac:dyDescent="0.2">
      <c r="A335" s="13">
        <f>+SUBTOTAL(103,$B$7:B335)</f>
        <v>238</v>
      </c>
      <c r="B335" s="13">
        <v>1</v>
      </c>
      <c r="C335" s="2" t="s">
        <v>409</v>
      </c>
      <c r="D335" s="13" t="s">
        <v>17</v>
      </c>
      <c r="E335" s="9">
        <v>0.1</v>
      </c>
      <c r="F335" s="9">
        <v>0</v>
      </c>
      <c r="G335" s="9">
        <v>0.1</v>
      </c>
      <c r="H335" s="10" t="s">
        <v>767</v>
      </c>
      <c r="I335" s="13" t="s">
        <v>62</v>
      </c>
      <c r="J335" s="16"/>
      <c r="K335" s="12"/>
      <c r="L335" s="12"/>
      <c r="M335" s="14">
        <v>0</v>
      </c>
    </row>
    <row r="336" spans="1:13" s="6" customFormat="1" x14ac:dyDescent="0.2">
      <c r="A336" s="13">
        <f>+SUBTOTAL(103,$B$7:B336)</f>
        <v>239</v>
      </c>
      <c r="B336" s="13">
        <v>1</v>
      </c>
      <c r="C336" s="2" t="s">
        <v>410</v>
      </c>
      <c r="D336" s="13" t="s">
        <v>17</v>
      </c>
      <c r="E336" s="9">
        <v>0.1</v>
      </c>
      <c r="F336" s="9">
        <v>0</v>
      </c>
      <c r="G336" s="9">
        <v>0.1</v>
      </c>
      <c r="H336" s="10" t="s">
        <v>767</v>
      </c>
      <c r="I336" s="13" t="s">
        <v>62</v>
      </c>
      <c r="J336" s="16"/>
      <c r="K336" s="12"/>
      <c r="L336" s="12"/>
      <c r="M336" s="14">
        <v>0</v>
      </c>
    </row>
    <row r="337" spans="1:13" x14ac:dyDescent="0.2">
      <c r="A337" s="13">
        <f>+SUBTOTAL(103,$B$7:B337)</f>
        <v>240</v>
      </c>
      <c r="B337" s="13">
        <v>1</v>
      </c>
      <c r="C337" s="30" t="s">
        <v>1865</v>
      </c>
      <c r="D337" s="13" t="s">
        <v>17</v>
      </c>
      <c r="E337" s="9">
        <v>0.1</v>
      </c>
      <c r="F337" s="9">
        <v>0</v>
      </c>
      <c r="G337" s="9">
        <v>0.1</v>
      </c>
      <c r="H337" s="10" t="s">
        <v>767</v>
      </c>
      <c r="I337" s="13" t="s">
        <v>62</v>
      </c>
      <c r="J337" s="16"/>
      <c r="K337" s="12" t="s">
        <v>34</v>
      </c>
      <c r="L337" s="12"/>
      <c r="M337" s="14">
        <v>0</v>
      </c>
    </row>
    <row r="338" spans="1:13" x14ac:dyDescent="0.2">
      <c r="A338" s="13">
        <f>+SUBTOTAL(103,$B$7:B338)</f>
        <v>241</v>
      </c>
      <c r="B338" s="13">
        <v>1</v>
      </c>
      <c r="C338" s="2" t="s">
        <v>411</v>
      </c>
      <c r="D338" s="13" t="s">
        <v>17</v>
      </c>
      <c r="E338" s="9">
        <v>0.1</v>
      </c>
      <c r="F338" s="9">
        <v>0</v>
      </c>
      <c r="G338" s="9">
        <v>0.1</v>
      </c>
      <c r="H338" s="10" t="s">
        <v>767</v>
      </c>
      <c r="I338" s="13" t="s">
        <v>62</v>
      </c>
      <c r="J338" s="16"/>
      <c r="K338" s="12"/>
      <c r="L338" s="12"/>
      <c r="M338" s="14">
        <v>0</v>
      </c>
    </row>
    <row r="339" spans="1:13" x14ac:dyDescent="0.2">
      <c r="A339" s="13">
        <f>+SUBTOTAL(103,$B$7:B339)</f>
        <v>242</v>
      </c>
      <c r="B339" s="13">
        <v>1</v>
      </c>
      <c r="C339" s="2" t="s">
        <v>412</v>
      </c>
      <c r="D339" s="13" t="s">
        <v>17</v>
      </c>
      <c r="E339" s="9">
        <v>0.1</v>
      </c>
      <c r="F339" s="9">
        <v>0</v>
      </c>
      <c r="G339" s="9">
        <v>0.1</v>
      </c>
      <c r="H339" s="10" t="s">
        <v>767</v>
      </c>
      <c r="I339" s="13" t="s">
        <v>62</v>
      </c>
      <c r="J339" s="16"/>
      <c r="K339" s="12"/>
      <c r="L339" s="12"/>
      <c r="M339" s="14">
        <v>0</v>
      </c>
    </row>
    <row r="340" spans="1:13" ht="25.5" x14ac:dyDescent="0.2">
      <c r="A340" s="13">
        <f>+SUBTOTAL(103,$B$7:B340)</f>
        <v>243</v>
      </c>
      <c r="B340" s="13">
        <v>1</v>
      </c>
      <c r="C340" s="2" t="s">
        <v>413</v>
      </c>
      <c r="D340" s="13" t="s">
        <v>17</v>
      </c>
      <c r="E340" s="9">
        <v>0.14000000000000001</v>
      </c>
      <c r="F340" s="9">
        <v>0</v>
      </c>
      <c r="G340" s="9">
        <v>0.14000000000000001</v>
      </c>
      <c r="H340" s="10" t="s">
        <v>834</v>
      </c>
      <c r="I340" s="13" t="s">
        <v>62</v>
      </c>
      <c r="J340" s="16"/>
      <c r="K340" s="12"/>
      <c r="L340" s="12"/>
      <c r="M340" s="14">
        <v>2025</v>
      </c>
    </row>
    <row r="341" spans="1:13" ht="25.5" x14ac:dyDescent="0.2">
      <c r="A341" s="13">
        <f>+SUBTOTAL(103,$B$7:B341)</f>
        <v>244</v>
      </c>
      <c r="B341" s="13">
        <v>1</v>
      </c>
      <c r="C341" s="2" t="s">
        <v>68</v>
      </c>
      <c r="D341" s="13" t="s">
        <v>17</v>
      </c>
      <c r="E341" s="9">
        <v>0.2</v>
      </c>
      <c r="F341" s="9">
        <v>0</v>
      </c>
      <c r="G341" s="9">
        <v>0.2</v>
      </c>
      <c r="H341" s="10" t="s">
        <v>783</v>
      </c>
      <c r="I341" s="13" t="s">
        <v>62</v>
      </c>
      <c r="J341" s="16"/>
      <c r="K341" s="12"/>
      <c r="L341" s="12"/>
      <c r="M341" s="14">
        <v>2025</v>
      </c>
    </row>
    <row r="342" spans="1:13" x14ac:dyDescent="0.2">
      <c r="A342" s="13">
        <f>+SUBTOTAL(103,$B$7:B342)</f>
        <v>245</v>
      </c>
      <c r="B342" s="13">
        <v>1</v>
      </c>
      <c r="C342" s="2" t="s">
        <v>69</v>
      </c>
      <c r="D342" s="13" t="s">
        <v>17</v>
      </c>
      <c r="E342" s="9">
        <v>0.2</v>
      </c>
      <c r="F342" s="9">
        <v>0</v>
      </c>
      <c r="G342" s="9">
        <v>0.2</v>
      </c>
      <c r="H342" s="10" t="s">
        <v>835</v>
      </c>
      <c r="I342" s="13" t="s">
        <v>62</v>
      </c>
      <c r="J342" s="16"/>
      <c r="K342" s="12"/>
      <c r="L342" s="12"/>
      <c r="M342" s="14">
        <v>2025</v>
      </c>
    </row>
    <row r="343" spans="1:13" ht="25.5" x14ac:dyDescent="0.2">
      <c r="A343" s="13">
        <f>+SUBTOTAL(103,$B$7:B343)</f>
        <v>246</v>
      </c>
      <c r="B343" s="13">
        <v>1</v>
      </c>
      <c r="C343" s="2" t="s">
        <v>158</v>
      </c>
      <c r="D343" s="13" t="s">
        <v>17</v>
      </c>
      <c r="E343" s="9">
        <v>0.2</v>
      </c>
      <c r="F343" s="9">
        <v>0</v>
      </c>
      <c r="G343" s="9">
        <v>0.2</v>
      </c>
      <c r="H343" s="10" t="s">
        <v>835</v>
      </c>
      <c r="I343" s="13" t="s">
        <v>62</v>
      </c>
      <c r="J343" s="16"/>
      <c r="K343" s="12"/>
      <c r="L343" s="12"/>
      <c r="M343" s="14">
        <v>2025</v>
      </c>
    </row>
    <row r="344" spans="1:13" ht="25.5" x14ac:dyDescent="0.2">
      <c r="A344" s="13">
        <f>+SUBTOTAL(103,$B$7:B344)</f>
        <v>247</v>
      </c>
      <c r="B344" s="13">
        <v>1</v>
      </c>
      <c r="C344" s="2" t="s">
        <v>414</v>
      </c>
      <c r="D344" s="13" t="s">
        <v>17</v>
      </c>
      <c r="E344" s="9">
        <v>0.25</v>
      </c>
      <c r="F344" s="9">
        <v>0</v>
      </c>
      <c r="G344" s="9">
        <v>0.25</v>
      </c>
      <c r="H344" s="10" t="s">
        <v>836</v>
      </c>
      <c r="I344" s="13" t="s">
        <v>62</v>
      </c>
      <c r="J344" s="16"/>
      <c r="K344" s="12"/>
      <c r="L344" s="12"/>
      <c r="M344" s="14">
        <v>0</v>
      </c>
    </row>
    <row r="345" spans="1:13" ht="25.5" x14ac:dyDescent="0.2">
      <c r="A345" s="13">
        <f>+SUBTOTAL(103,$B$7:B345)</f>
        <v>248</v>
      </c>
      <c r="B345" s="13">
        <v>1</v>
      </c>
      <c r="C345" s="2" t="s">
        <v>131</v>
      </c>
      <c r="D345" s="13" t="s">
        <v>17</v>
      </c>
      <c r="E345" s="9">
        <v>0.27</v>
      </c>
      <c r="F345" s="9">
        <v>0</v>
      </c>
      <c r="G345" s="9">
        <v>0.27</v>
      </c>
      <c r="H345" s="10" t="s">
        <v>837</v>
      </c>
      <c r="I345" s="13" t="s">
        <v>62</v>
      </c>
      <c r="J345" s="16"/>
      <c r="K345" s="12"/>
      <c r="L345" s="12"/>
      <c r="M345" s="14">
        <v>2025</v>
      </c>
    </row>
    <row r="346" spans="1:13" ht="38.25" x14ac:dyDescent="0.2">
      <c r="A346" s="13">
        <f>+SUBTOTAL(103,$B$7:B346)</f>
        <v>249</v>
      </c>
      <c r="B346" s="13">
        <v>1</v>
      </c>
      <c r="C346" s="2" t="s">
        <v>415</v>
      </c>
      <c r="D346" s="13" t="s">
        <v>17</v>
      </c>
      <c r="E346" s="9">
        <v>0.27</v>
      </c>
      <c r="F346" s="9">
        <v>0</v>
      </c>
      <c r="G346" s="9">
        <v>0.27</v>
      </c>
      <c r="H346" s="10" t="s">
        <v>838</v>
      </c>
      <c r="I346" s="13" t="s">
        <v>62</v>
      </c>
      <c r="J346" s="16"/>
      <c r="K346" s="12"/>
      <c r="L346" s="12"/>
      <c r="M346" s="14">
        <v>0</v>
      </c>
    </row>
    <row r="347" spans="1:13" ht="25.5" x14ac:dyDescent="0.2">
      <c r="A347" s="13">
        <f>+SUBTOTAL(103,$B$7:B347)</f>
        <v>250</v>
      </c>
      <c r="B347" s="13">
        <v>1</v>
      </c>
      <c r="C347" s="2" t="s">
        <v>64</v>
      </c>
      <c r="D347" s="13" t="s">
        <v>17</v>
      </c>
      <c r="E347" s="9">
        <v>0.28000000000000003</v>
      </c>
      <c r="F347" s="9">
        <v>0</v>
      </c>
      <c r="G347" s="9">
        <v>0.28000000000000003</v>
      </c>
      <c r="H347" s="10" t="s">
        <v>839</v>
      </c>
      <c r="I347" s="13" t="s">
        <v>62</v>
      </c>
      <c r="J347" s="16"/>
      <c r="K347" s="12"/>
      <c r="L347" s="12"/>
      <c r="M347" s="14">
        <v>2025</v>
      </c>
    </row>
    <row r="348" spans="1:13" ht="38.25" x14ac:dyDescent="0.2">
      <c r="A348" s="13">
        <f>+SUBTOTAL(103,$B$7:B348)</f>
        <v>251</v>
      </c>
      <c r="B348" s="13">
        <v>1</v>
      </c>
      <c r="C348" s="2" t="s">
        <v>416</v>
      </c>
      <c r="D348" s="13" t="s">
        <v>17</v>
      </c>
      <c r="E348" s="9">
        <v>0.29699999999999999</v>
      </c>
      <c r="F348" s="9">
        <v>0</v>
      </c>
      <c r="G348" s="9">
        <v>0.3</v>
      </c>
      <c r="H348" s="10" t="s">
        <v>637</v>
      </c>
      <c r="I348" s="13" t="s">
        <v>62</v>
      </c>
      <c r="J348" s="16"/>
      <c r="K348" s="12"/>
      <c r="L348" s="12"/>
      <c r="M348" s="14">
        <v>0</v>
      </c>
    </row>
    <row r="349" spans="1:13" ht="25.5" x14ac:dyDescent="0.2">
      <c r="A349" s="13">
        <f>+SUBTOTAL(103,$B$7:B349)</f>
        <v>252</v>
      </c>
      <c r="B349" s="13">
        <v>1</v>
      </c>
      <c r="C349" s="2" t="s">
        <v>417</v>
      </c>
      <c r="D349" s="13" t="s">
        <v>17</v>
      </c>
      <c r="E349" s="9">
        <v>0.33300000000000002</v>
      </c>
      <c r="F349" s="9">
        <v>0</v>
      </c>
      <c r="G349" s="9">
        <v>0.33</v>
      </c>
      <c r="H349" s="10" t="s">
        <v>840</v>
      </c>
      <c r="I349" s="13" t="s">
        <v>62</v>
      </c>
      <c r="J349" s="16"/>
      <c r="K349" s="12"/>
      <c r="L349" s="12"/>
      <c r="M349" s="14">
        <v>0</v>
      </c>
    </row>
    <row r="350" spans="1:13" ht="25.5" x14ac:dyDescent="0.2">
      <c r="A350" s="13">
        <f>+SUBTOTAL(103,$B$7:B350)</f>
        <v>253</v>
      </c>
      <c r="B350" s="13">
        <v>1</v>
      </c>
      <c r="C350" s="2" t="s">
        <v>418</v>
      </c>
      <c r="D350" s="13" t="s">
        <v>17</v>
      </c>
      <c r="E350" s="9">
        <v>0.34</v>
      </c>
      <c r="F350" s="9">
        <v>0</v>
      </c>
      <c r="G350" s="9">
        <v>0.34</v>
      </c>
      <c r="H350" s="10" t="s">
        <v>841</v>
      </c>
      <c r="I350" s="13" t="s">
        <v>62</v>
      </c>
      <c r="J350" s="16"/>
      <c r="K350" s="12"/>
      <c r="L350" s="12"/>
      <c r="M350" s="14">
        <v>2025</v>
      </c>
    </row>
    <row r="351" spans="1:13" ht="25.5" x14ac:dyDescent="0.2">
      <c r="A351" s="13">
        <f>+SUBTOTAL(103,$B$7:B351)</f>
        <v>254</v>
      </c>
      <c r="B351" s="13">
        <v>1</v>
      </c>
      <c r="C351" s="2" t="s">
        <v>419</v>
      </c>
      <c r="D351" s="13" t="s">
        <v>17</v>
      </c>
      <c r="E351" s="9">
        <v>0.35</v>
      </c>
      <c r="F351" s="9">
        <v>0</v>
      </c>
      <c r="G351" s="9">
        <v>0.35</v>
      </c>
      <c r="H351" s="10" t="s">
        <v>842</v>
      </c>
      <c r="I351" s="13" t="s">
        <v>62</v>
      </c>
      <c r="J351" s="16"/>
      <c r="K351" s="12"/>
      <c r="L351" s="12"/>
      <c r="M351" s="14">
        <v>2025</v>
      </c>
    </row>
    <row r="352" spans="1:13" s="6" customFormat="1" ht="25.5" x14ac:dyDescent="0.2">
      <c r="A352" s="13">
        <f>+SUBTOTAL(103,$B$7:B352)</f>
        <v>255</v>
      </c>
      <c r="B352" s="13">
        <v>1</v>
      </c>
      <c r="C352" s="2" t="s">
        <v>420</v>
      </c>
      <c r="D352" s="13" t="s">
        <v>17</v>
      </c>
      <c r="E352" s="9">
        <v>0.35</v>
      </c>
      <c r="F352" s="9">
        <v>0</v>
      </c>
      <c r="G352" s="9">
        <v>0.35</v>
      </c>
      <c r="H352" s="10" t="s">
        <v>647</v>
      </c>
      <c r="I352" s="13" t="s">
        <v>62</v>
      </c>
      <c r="J352" s="16"/>
      <c r="K352" s="12"/>
      <c r="L352" s="12"/>
      <c r="M352" s="14">
        <v>0</v>
      </c>
    </row>
    <row r="353" spans="1:13" ht="25.5" x14ac:dyDescent="0.2">
      <c r="A353" s="13">
        <f>+SUBTOTAL(103,$B$7:B353)</f>
        <v>256</v>
      </c>
      <c r="B353" s="13">
        <v>1</v>
      </c>
      <c r="C353" s="2" t="s">
        <v>421</v>
      </c>
      <c r="D353" s="13" t="s">
        <v>17</v>
      </c>
      <c r="E353" s="9">
        <v>0.41399999999999998</v>
      </c>
      <c r="F353" s="9">
        <v>0</v>
      </c>
      <c r="G353" s="9">
        <v>0.41</v>
      </c>
      <c r="H353" s="10" t="s">
        <v>843</v>
      </c>
      <c r="I353" s="13" t="s">
        <v>62</v>
      </c>
      <c r="J353" s="16"/>
      <c r="K353" s="12"/>
      <c r="L353" s="12"/>
      <c r="M353" s="14">
        <v>0</v>
      </c>
    </row>
    <row r="354" spans="1:13" ht="38.25" x14ac:dyDescent="0.2">
      <c r="A354" s="13">
        <f>+SUBTOTAL(103,$B$7:B354)</f>
        <v>257</v>
      </c>
      <c r="B354" s="13">
        <v>1</v>
      </c>
      <c r="C354" s="2" t="s">
        <v>422</v>
      </c>
      <c r="D354" s="13" t="s">
        <v>17</v>
      </c>
      <c r="E354" s="9">
        <v>0.45</v>
      </c>
      <c r="F354" s="9">
        <v>0</v>
      </c>
      <c r="G354" s="9">
        <v>0.45</v>
      </c>
      <c r="H354" s="10" t="s">
        <v>844</v>
      </c>
      <c r="I354" s="13" t="s">
        <v>62</v>
      </c>
      <c r="J354" s="16"/>
      <c r="K354" s="12"/>
      <c r="L354" s="12"/>
      <c r="M354" s="14">
        <v>0</v>
      </c>
    </row>
    <row r="355" spans="1:13" ht="25.5" x14ac:dyDescent="0.2">
      <c r="A355" s="13">
        <f>+SUBTOTAL(103,$B$7:B355)</f>
        <v>258</v>
      </c>
      <c r="B355" s="13">
        <v>1</v>
      </c>
      <c r="C355" s="2" t="s">
        <v>423</v>
      </c>
      <c r="D355" s="13" t="s">
        <v>17</v>
      </c>
      <c r="E355" s="9">
        <v>0.45</v>
      </c>
      <c r="F355" s="9">
        <v>0</v>
      </c>
      <c r="G355" s="9">
        <v>0.45</v>
      </c>
      <c r="H355" s="10" t="s">
        <v>844</v>
      </c>
      <c r="I355" s="13" t="s">
        <v>62</v>
      </c>
      <c r="J355" s="16"/>
      <c r="K355" s="12"/>
      <c r="L355" s="12"/>
      <c r="M355" s="14">
        <v>0</v>
      </c>
    </row>
    <row r="356" spans="1:13" ht="25.5" x14ac:dyDescent="0.2">
      <c r="A356" s="13">
        <f>+SUBTOTAL(103,$B$7:B356)</f>
        <v>259</v>
      </c>
      <c r="B356" s="13">
        <v>1</v>
      </c>
      <c r="C356" s="2" t="s">
        <v>65</v>
      </c>
      <c r="D356" s="13" t="s">
        <v>17</v>
      </c>
      <c r="E356" s="9">
        <v>0.48</v>
      </c>
      <c r="F356" s="9">
        <v>0</v>
      </c>
      <c r="G356" s="9">
        <v>0.48</v>
      </c>
      <c r="H356" s="10" t="s">
        <v>845</v>
      </c>
      <c r="I356" s="13" t="s">
        <v>62</v>
      </c>
      <c r="J356" s="16"/>
      <c r="K356" s="12"/>
      <c r="L356" s="12"/>
      <c r="M356" s="14">
        <v>2025</v>
      </c>
    </row>
    <row r="357" spans="1:13" ht="25.5" x14ac:dyDescent="0.2">
      <c r="A357" s="13">
        <f>+SUBTOTAL(103,$B$7:B357)</f>
        <v>260</v>
      </c>
      <c r="B357" s="13">
        <v>1</v>
      </c>
      <c r="C357" s="2" t="s">
        <v>424</v>
      </c>
      <c r="D357" s="13" t="s">
        <v>17</v>
      </c>
      <c r="E357" s="9">
        <v>0.495</v>
      </c>
      <c r="F357" s="9">
        <v>0</v>
      </c>
      <c r="G357" s="9">
        <v>0.5</v>
      </c>
      <c r="H357" s="10" t="s">
        <v>670</v>
      </c>
      <c r="I357" s="13" t="s">
        <v>62</v>
      </c>
      <c r="J357" s="16"/>
      <c r="K357" s="12"/>
      <c r="L357" s="12"/>
      <c r="M357" s="14">
        <v>0</v>
      </c>
    </row>
    <row r="358" spans="1:13" x14ac:dyDescent="0.2">
      <c r="A358" s="13">
        <f>+SUBTOTAL(103,$B$7:B358)</f>
        <v>261</v>
      </c>
      <c r="B358" s="13">
        <v>1</v>
      </c>
      <c r="C358" s="2" t="s">
        <v>67</v>
      </c>
      <c r="D358" s="13" t="s">
        <v>17</v>
      </c>
      <c r="E358" s="9">
        <v>0.5</v>
      </c>
      <c r="F358" s="9">
        <v>0</v>
      </c>
      <c r="G358" s="9">
        <v>0.5</v>
      </c>
      <c r="H358" s="10" t="s">
        <v>846</v>
      </c>
      <c r="I358" s="13" t="s">
        <v>62</v>
      </c>
      <c r="J358" s="16"/>
      <c r="K358" s="12"/>
      <c r="L358" s="12"/>
      <c r="M358" s="14">
        <v>2025</v>
      </c>
    </row>
    <row r="359" spans="1:13" ht="25.5" x14ac:dyDescent="0.2">
      <c r="A359" s="13">
        <f>+SUBTOTAL(103,$B$7:B359)</f>
        <v>262</v>
      </c>
      <c r="B359" s="13">
        <v>1</v>
      </c>
      <c r="C359" s="2" t="s">
        <v>425</v>
      </c>
      <c r="D359" s="13" t="s">
        <v>17</v>
      </c>
      <c r="E359" s="9">
        <v>0.5</v>
      </c>
      <c r="F359" s="9">
        <v>0</v>
      </c>
      <c r="G359" s="9">
        <v>0.5</v>
      </c>
      <c r="H359" s="10" t="s">
        <v>847</v>
      </c>
      <c r="I359" s="13" t="s">
        <v>62</v>
      </c>
      <c r="J359" s="16"/>
      <c r="K359" s="12"/>
      <c r="L359" s="12"/>
      <c r="M359" s="14">
        <v>0</v>
      </c>
    </row>
    <row r="360" spans="1:13" ht="25.5" x14ac:dyDescent="0.2">
      <c r="A360" s="13">
        <f>+SUBTOTAL(103,$B$7:B360)</f>
        <v>263</v>
      </c>
      <c r="B360" s="13">
        <v>1</v>
      </c>
      <c r="C360" s="2" t="s">
        <v>63</v>
      </c>
      <c r="D360" s="13" t="s">
        <v>17</v>
      </c>
      <c r="E360" s="9">
        <v>0.5</v>
      </c>
      <c r="F360" s="9">
        <v>0</v>
      </c>
      <c r="G360" s="9">
        <v>0.5</v>
      </c>
      <c r="H360" s="10" t="s">
        <v>788</v>
      </c>
      <c r="I360" s="13" t="s">
        <v>62</v>
      </c>
      <c r="J360" s="16"/>
      <c r="K360" s="12"/>
      <c r="L360" s="12"/>
      <c r="M360" s="14">
        <v>2025</v>
      </c>
    </row>
    <row r="361" spans="1:13" ht="25.5" x14ac:dyDescent="0.2">
      <c r="A361" s="13">
        <f>+SUBTOTAL(103,$B$7:B361)</f>
        <v>264</v>
      </c>
      <c r="B361" s="13">
        <v>1</v>
      </c>
      <c r="C361" s="2" t="s">
        <v>426</v>
      </c>
      <c r="D361" s="13" t="s">
        <v>17</v>
      </c>
      <c r="E361" s="9">
        <v>0.57499999999999996</v>
      </c>
      <c r="F361" s="9">
        <v>0</v>
      </c>
      <c r="G361" s="9">
        <v>0.57999999999999996</v>
      </c>
      <c r="H361" s="10" t="s">
        <v>848</v>
      </c>
      <c r="I361" s="13" t="s">
        <v>62</v>
      </c>
      <c r="J361" s="16"/>
      <c r="K361" s="12"/>
      <c r="L361" s="12"/>
      <c r="M361" s="14">
        <v>0</v>
      </c>
    </row>
    <row r="362" spans="1:13" ht="25.5" x14ac:dyDescent="0.2">
      <c r="A362" s="13">
        <f>+SUBTOTAL(103,$B$7:B362)</f>
        <v>265</v>
      </c>
      <c r="B362" s="13">
        <v>1</v>
      </c>
      <c r="C362" s="2" t="s">
        <v>134</v>
      </c>
      <c r="D362" s="13" t="s">
        <v>17</v>
      </c>
      <c r="E362" s="9">
        <v>0.7</v>
      </c>
      <c r="F362" s="9">
        <v>0</v>
      </c>
      <c r="G362" s="9">
        <v>0.7</v>
      </c>
      <c r="H362" s="10" t="s">
        <v>849</v>
      </c>
      <c r="I362" s="13" t="s">
        <v>62</v>
      </c>
      <c r="J362" s="16"/>
      <c r="K362" s="12"/>
      <c r="L362" s="12"/>
      <c r="M362" s="14">
        <v>2025</v>
      </c>
    </row>
    <row r="363" spans="1:13" ht="25.5" x14ac:dyDescent="0.2">
      <c r="A363" s="13">
        <f>+SUBTOTAL(103,$B$7:B363)</f>
        <v>266</v>
      </c>
      <c r="B363" s="13">
        <v>1</v>
      </c>
      <c r="C363" s="2" t="s">
        <v>66</v>
      </c>
      <c r="D363" s="13" t="s">
        <v>17</v>
      </c>
      <c r="E363" s="9">
        <v>0.72</v>
      </c>
      <c r="F363" s="9">
        <v>0</v>
      </c>
      <c r="G363" s="9">
        <v>0.72</v>
      </c>
      <c r="H363" s="10" t="s">
        <v>850</v>
      </c>
      <c r="I363" s="13" t="s">
        <v>62</v>
      </c>
      <c r="J363" s="16"/>
      <c r="K363" s="12"/>
      <c r="L363" s="12"/>
      <c r="M363" s="14">
        <v>2025</v>
      </c>
    </row>
    <row r="364" spans="1:13" ht="25.5" x14ac:dyDescent="0.2">
      <c r="A364" s="13">
        <f>+SUBTOTAL(103,$B$7:B364)</f>
        <v>267</v>
      </c>
      <c r="B364" s="13">
        <v>1</v>
      </c>
      <c r="C364" s="2" t="s">
        <v>169</v>
      </c>
      <c r="D364" s="13" t="s">
        <v>17</v>
      </c>
      <c r="E364" s="9">
        <v>0.75</v>
      </c>
      <c r="F364" s="9">
        <v>0</v>
      </c>
      <c r="G364" s="9">
        <v>0.75</v>
      </c>
      <c r="H364" s="10" t="s">
        <v>851</v>
      </c>
      <c r="I364" s="13" t="s">
        <v>62</v>
      </c>
      <c r="J364" s="16"/>
      <c r="K364" s="12"/>
      <c r="L364" s="12"/>
      <c r="M364" s="14">
        <v>2025</v>
      </c>
    </row>
    <row r="365" spans="1:13" ht="25.5" x14ac:dyDescent="0.2">
      <c r="A365" s="13">
        <f>+SUBTOTAL(103,$B$7:B365)</f>
        <v>268</v>
      </c>
      <c r="B365" s="13">
        <v>1</v>
      </c>
      <c r="C365" s="2" t="s">
        <v>168</v>
      </c>
      <c r="D365" s="13" t="s">
        <v>17</v>
      </c>
      <c r="E365" s="9">
        <v>0.8</v>
      </c>
      <c r="F365" s="9">
        <v>0</v>
      </c>
      <c r="G365" s="9">
        <v>0.8</v>
      </c>
      <c r="H365" s="10" t="s">
        <v>852</v>
      </c>
      <c r="I365" s="13" t="s">
        <v>62</v>
      </c>
      <c r="J365" s="16"/>
      <c r="K365" s="12"/>
      <c r="L365" s="12"/>
      <c r="M365" s="14">
        <v>2025</v>
      </c>
    </row>
    <row r="366" spans="1:13" ht="51" x14ac:dyDescent="0.2">
      <c r="A366" s="13">
        <f>+SUBTOTAL(103,$B$7:B366)</f>
        <v>269</v>
      </c>
      <c r="B366" s="13">
        <v>1</v>
      </c>
      <c r="C366" s="2" t="s">
        <v>427</v>
      </c>
      <c r="D366" s="13" t="s">
        <v>17</v>
      </c>
      <c r="E366" s="9">
        <v>0.9</v>
      </c>
      <c r="F366" s="9">
        <v>0</v>
      </c>
      <c r="G366" s="9">
        <v>0.9</v>
      </c>
      <c r="H366" s="10" t="s">
        <v>853</v>
      </c>
      <c r="I366" s="13" t="s">
        <v>62</v>
      </c>
      <c r="J366" s="16"/>
      <c r="K366" s="12"/>
      <c r="L366" s="12"/>
      <c r="M366" s="14">
        <v>0</v>
      </c>
    </row>
    <row r="367" spans="1:13" ht="38.25" x14ac:dyDescent="0.2">
      <c r="A367" s="13">
        <f>+SUBTOTAL(103,$B$7:B367)</f>
        <v>270</v>
      </c>
      <c r="B367" s="13">
        <v>1</v>
      </c>
      <c r="C367" s="2" t="s">
        <v>428</v>
      </c>
      <c r="D367" s="13" t="s">
        <v>17</v>
      </c>
      <c r="E367" s="9">
        <v>0.9</v>
      </c>
      <c r="F367" s="9">
        <v>0</v>
      </c>
      <c r="G367" s="9">
        <v>0.9</v>
      </c>
      <c r="H367" s="10" t="s">
        <v>853</v>
      </c>
      <c r="I367" s="13" t="s">
        <v>62</v>
      </c>
      <c r="J367" s="16"/>
      <c r="K367" s="12"/>
      <c r="L367" s="12"/>
      <c r="M367" s="14">
        <v>0</v>
      </c>
    </row>
    <row r="368" spans="1:13" ht="25.5" x14ac:dyDescent="0.2">
      <c r="A368" s="13">
        <f>+SUBTOTAL(103,$B$7:B368)</f>
        <v>271</v>
      </c>
      <c r="B368" s="13">
        <v>1</v>
      </c>
      <c r="C368" s="2" t="s">
        <v>429</v>
      </c>
      <c r="D368" s="13" t="s">
        <v>17</v>
      </c>
      <c r="E368" s="9">
        <v>0.95</v>
      </c>
      <c r="F368" s="9">
        <v>0</v>
      </c>
      <c r="G368" s="9">
        <v>0.95</v>
      </c>
      <c r="H368" s="10" t="s">
        <v>854</v>
      </c>
      <c r="I368" s="13" t="s">
        <v>62</v>
      </c>
      <c r="J368" s="16"/>
      <c r="K368" s="12"/>
      <c r="L368" s="12"/>
      <c r="M368" s="14">
        <v>0</v>
      </c>
    </row>
    <row r="369" spans="1:13" ht="38.25" x14ac:dyDescent="0.2">
      <c r="A369" s="13">
        <f>+SUBTOTAL(103,$B$7:B369)</f>
        <v>272</v>
      </c>
      <c r="B369" s="13">
        <v>1</v>
      </c>
      <c r="C369" s="2" t="s">
        <v>159</v>
      </c>
      <c r="D369" s="13" t="s">
        <v>17</v>
      </c>
      <c r="E369" s="9">
        <v>0.99</v>
      </c>
      <c r="F369" s="9">
        <v>0</v>
      </c>
      <c r="G369" s="9">
        <v>0.99</v>
      </c>
      <c r="H369" s="10" t="s">
        <v>696</v>
      </c>
      <c r="I369" s="13" t="s">
        <v>62</v>
      </c>
      <c r="J369" s="16"/>
      <c r="K369" s="12"/>
      <c r="L369" s="12"/>
      <c r="M369" s="14">
        <v>2025</v>
      </c>
    </row>
    <row r="370" spans="1:13" ht="25.5" x14ac:dyDescent="0.2">
      <c r="A370" s="13">
        <f>+SUBTOTAL(103,$B$7:B370)</f>
        <v>273</v>
      </c>
      <c r="B370" s="13">
        <v>1</v>
      </c>
      <c r="C370" s="2" t="s">
        <v>430</v>
      </c>
      <c r="D370" s="13" t="s">
        <v>17</v>
      </c>
      <c r="E370" s="9">
        <v>0.99</v>
      </c>
      <c r="F370" s="9">
        <v>0</v>
      </c>
      <c r="G370" s="9">
        <v>0.99</v>
      </c>
      <c r="H370" s="10" t="s">
        <v>855</v>
      </c>
      <c r="I370" s="13" t="s">
        <v>62</v>
      </c>
      <c r="J370" s="16"/>
      <c r="K370" s="12"/>
      <c r="L370" s="12"/>
      <c r="M370" s="14">
        <v>0</v>
      </c>
    </row>
    <row r="371" spans="1:13" ht="38.25" x14ac:dyDescent="0.2">
      <c r="A371" s="13">
        <f>+SUBTOTAL(103,$B$7:B371)</f>
        <v>274</v>
      </c>
      <c r="B371" s="13">
        <v>1</v>
      </c>
      <c r="C371" s="2" t="s">
        <v>431</v>
      </c>
      <c r="D371" s="13" t="s">
        <v>17</v>
      </c>
      <c r="E371" s="9">
        <v>1.1499999999999999</v>
      </c>
      <c r="F371" s="9">
        <v>0</v>
      </c>
      <c r="G371" s="9">
        <v>1.1499999999999999</v>
      </c>
      <c r="H371" s="10" t="s">
        <v>856</v>
      </c>
      <c r="I371" s="13" t="s">
        <v>62</v>
      </c>
      <c r="J371" s="16"/>
      <c r="K371" s="12"/>
      <c r="L371" s="12"/>
      <c r="M371" s="14">
        <v>0</v>
      </c>
    </row>
    <row r="372" spans="1:13" ht="25.5" x14ac:dyDescent="0.2">
      <c r="A372" s="13">
        <f>+SUBTOTAL(103,$B$7:B372)</f>
        <v>275</v>
      </c>
      <c r="B372" s="13">
        <v>1</v>
      </c>
      <c r="C372" s="2" t="s">
        <v>432</v>
      </c>
      <c r="D372" s="13" t="s">
        <v>17</v>
      </c>
      <c r="E372" s="9">
        <v>1.17</v>
      </c>
      <c r="F372" s="9">
        <v>0</v>
      </c>
      <c r="G372" s="9">
        <v>1.17</v>
      </c>
      <c r="H372" s="10" t="s">
        <v>857</v>
      </c>
      <c r="I372" s="13" t="s">
        <v>62</v>
      </c>
      <c r="J372" s="16"/>
      <c r="K372" s="12"/>
      <c r="L372" s="12"/>
      <c r="M372" s="14">
        <v>0</v>
      </c>
    </row>
    <row r="373" spans="1:13" x14ac:dyDescent="0.2">
      <c r="A373" s="13">
        <f>+SUBTOTAL(103,$B$7:B373)</f>
        <v>276</v>
      </c>
      <c r="B373" s="13">
        <v>1</v>
      </c>
      <c r="C373" s="2" t="s">
        <v>433</v>
      </c>
      <c r="D373" s="13" t="s">
        <v>17</v>
      </c>
      <c r="E373" s="9">
        <v>1.2</v>
      </c>
      <c r="F373" s="9">
        <v>0</v>
      </c>
      <c r="G373" s="9">
        <v>1.2</v>
      </c>
      <c r="H373" s="10" t="s">
        <v>858</v>
      </c>
      <c r="I373" s="13" t="s">
        <v>62</v>
      </c>
      <c r="J373" s="16"/>
      <c r="K373" s="12"/>
      <c r="L373" s="12"/>
      <c r="M373" s="14">
        <v>0</v>
      </c>
    </row>
    <row r="374" spans="1:13" ht="25.5" x14ac:dyDescent="0.2">
      <c r="A374" s="13">
        <f>+SUBTOTAL(103,$B$7:B374)</f>
        <v>277</v>
      </c>
      <c r="B374" s="13">
        <v>1</v>
      </c>
      <c r="C374" s="2" t="s">
        <v>434</v>
      </c>
      <c r="D374" s="13" t="s">
        <v>17</v>
      </c>
      <c r="E374" s="9">
        <v>1.26</v>
      </c>
      <c r="F374" s="9">
        <v>0</v>
      </c>
      <c r="G374" s="9">
        <v>1.26</v>
      </c>
      <c r="H374" s="10" t="s">
        <v>859</v>
      </c>
      <c r="I374" s="13" t="s">
        <v>62</v>
      </c>
      <c r="J374" s="16"/>
      <c r="K374" s="12"/>
      <c r="L374" s="12"/>
      <c r="M374" s="14">
        <v>0</v>
      </c>
    </row>
    <row r="375" spans="1:13" ht="25.5" x14ac:dyDescent="0.2">
      <c r="A375" s="13">
        <f>+SUBTOTAL(103,$B$7:B375)</f>
        <v>278</v>
      </c>
      <c r="B375" s="13">
        <v>1</v>
      </c>
      <c r="C375" s="2" t="s">
        <v>435</v>
      </c>
      <c r="D375" s="13" t="s">
        <v>17</v>
      </c>
      <c r="E375" s="9">
        <v>1.47</v>
      </c>
      <c r="F375" s="9">
        <v>0</v>
      </c>
      <c r="G375" s="9">
        <v>1.47</v>
      </c>
      <c r="H375" s="10" t="s">
        <v>860</v>
      </c>
      <c r="I375" s="13" t="s">
        <v>62</v>
      </c>
      <c r="J375" s="16"/>
      <c r="K375" s="12"/>
      <c r="L375" s="12"/>
      <c r="M375" s="14">
        <v>0</v>
      </c>
    </row>
    <row r="376" spans="1:13" ht="38.25" x14ac:dyDescent="0.2">
      <c r="A376" s="13">
        <f>+SUBTOTAL(103,$B$7:B376)</f>
        <v>279</v>
      </c>
      <c r="B376" s="13">
        <v>1</v>
      </c>
      <c r="C376" s="2" t="s">
        <v>167</v>
      </c>
      <c r="D376" s="13" t="s">
        <v>17</v>
      </c>
      <c r="E376" s="9">
        <v>1.62</v>
      </c>
      <c r="F376" s="9">
        <v>0</v>
      </c>
      <c r="G376" s="9">
        <v>1.62</v>
      </c>
      <c r="H376" s="10" t="s">
        <v>861</v>
      </c>
      <c r="I376" s="13" t="s">
        <v>62</v>
      </c>
      <c r="J376" s="16"/>
      <c r="K376" s="12"/>
      <c r="L376" s="12"/>
      <c r="M376" s="14">
        <v>2025</v>
      </c>
    </row>
    <row r="377" spans="1:13" ht="25.5" x14ac:dyDescent="0.2">
      <c r="A377" s="13">
        <f>+SUBTOTAL(103,$B$7:B377)</f>
        <v>280</v>
      </c>
      <c r="B377" s="13">
        <v>1</v>
      </c>
      <c r="C377" s="2" t="s">
        <v>436</v>
      </c>
      <c r="D377" s="13" t="s">
        <v>17</v>
      </c>
      <c r="E377" s="9">
        <v>1.89</v>
      </c>
      <c r="F377" s="9">
        <v>0</v>
      </c>
      <c r="G377" s="9">
        <v>1.89</v>
      </c>
      <c r="H377" s="10" t="s">
        <v>862</v>
      </c>
      <c r="I377" s="13" t="s">
        <v>62</v>
      </c>
      <c r="J377" s="16"/>
      <c r="K377" s="12"/>
      <c r="L377" s="12"/>
      <c r="M377" s="14">
        <v>0</v>
      </c>
    </row>
    <row r="378" spans="1:13" ht="25.5" x14ac:dyDescent="0.2">
      <c r="A378" s="13">
        <f>+SUBTOTAL(103,$B$7:B378)</f>
        <v>281</v>
      </c>
      <c r="B378" s="13">
        <v>1</v>
      </c>
      <c r="C378" s="2" t="s">
        <v>166</v>
      </c>
      <c r="D378" s="13" t="s">
        <v>17</v>
      </c>
      <c r="E378" s="9">
        <v>1.95</v>
      </c>
      <c r="F378" s="9">
        <v>0</v>
      </c>
      <c r="G378" s="9">
        <v>1.95</v>
      </c>
      <c r="H378" s="10" t="s">
        <v>833</v>
      </c>
      <c r="I378" s="13" t="s">
        <v>62</v>
      </c>
      <c r="J378" s="16"/>
      <c r="K378" s="12"/>
      <c r="L378" s="12"/>
      <c r="M378" s="14">
        <v>2025</v>
      </c>
    </row>
    <row r="379" spans="1:13" ht="25.5" x14ac:dyDescent="0.2">
      <c r="A379" s="13">
        <f>+SUBTOTAL(103,$B$7:B379)</f>
        <v>282</v>
      </c>
      <c r="B379" s="13">
        <v>1</v>
      </c>
      <c r="C379" s="2" t="s">
        <v>437</v>
      </c>
      <c r="D379" s="13" t="s">
        <v>17</v>
      </c>
      <c r="E379" s="9">
        <v>2.25</v>
      </c>
      <c r="F379" s="9">
        <v>0</v>
      </c>
      <c r="G379" s="9">
        <v>2.25</v>
      </c>
      <c r="H379" s="10" t="s">
        <v>863</v>
      </c>
      <c r="I379" s="13" t="s">
        <v>62</v>
      </c>
      <c r="J379" s="16"/>
      <c r="K379" s="12"/>
      <c r="L379" s="12"/>
      <c r="M379" s="14">
        <v>0</v>
      </c>
    </row>
    <row r="380" spans="1:13" ht="25.5" x14ac:dyDescent="0.2">
      <c r="A380" s="13">
        <f>+SUBTOTAL(103,$B$7:B380)</f>
        <v>283</v>
      </c>
      <c r="B380" s="13">
        <v>1</v>
      </c>
      <c r="C380" s="2" t="s">
        <v>438</v>
      </c>
      <c r="D380" s="13" t="s">
        <v>17</v>
      </c>
      <c r="E380" s="9">
        <v>2.2679999999999998</v>
      </c>
      <c r="F380" s="9">
        <v>0</v>
      </c>
      <c r="G380" s="9">
        <v>2.27</v>
      </c>
      <c r="H380" s="10" t="s">
        <v>864</v>
      </c>
      <c r="I380" s="13" t="s">
        <v>62</v>
      </c>
      <c r="J380" s="16"/>
      <c r="K380" s="12"/>
      <c r="L380" s="12"/>
      <c r="M380" s="14">
        <v>0</v>
      </c>
    </row>
    <row r="381" spans="1:13" s="290" customFormat="1" ht="25.5" x14ac:dyDescent="0.2">
      <c r="A381" s="283">
        <f>+SUBTOTAL(103,$B$7:B381)</f>
        <v>284</v>
      </c>
      <c r="B381" s="283">
        <v>1</v>
      </c>
      <c r="C381" s="284" t="s">
        <v>1867</v>
      </c>
      <c r="D381" s="283" t="s">
        <v>17</v>
      </c>
      <c r="E381" s="285">
        <v>3.1</v>
      </c>
      <c r="F381" s="285">
        <v>0</v>
      </c>
      <c r="G381" s="285">
        <v>3.1</v>
      </c>
      <c r="H381" s="286" t="s">
        <v>1866</v>
      </c>
      <c r="I381" s="283" t="s">
        <v>62</v>
      </c>
      <c r="J381" s="287"/>
      <c r="K381" s="288" t="s">
        <v>258</v>
      </c>
      <c r="L381" s="288"/>
      <c r="M381" s="289">
        <v>0</v>
      </c>
    </row>
    <row r="382" spans="1:13" ht="25.5" x14ac:dyDescent="0.2">
      <c r="A382" s="13">
        <f>+SUBTOTAL(103,$B$7:B382)</f>
        <v>285</v>
      </c>
      <c r="B382" s="13">
        <v>1</v>
      </c>
      <c r="C382" s="2" t="s">
        <v>439</v>
      </c>
      <c r="D382" s="13" t="s">
        <v>17</v>
      </c>
      <c r="E382" s="9">
        <v>5</v>
      </c>
      <c r="F382" s="9">
        <v>0</v>
      </c>
      <c r="G382" s="9">
        <v>5</v>
      </c>
      <c r="H382" s="10" t="s">
        <v>865</v>
      </c>
      <c r="I382" s="13" t="s">
        <v>62</v>
      </c>
      <c r="J382" s="16"/>
      <c r="K382" s="12"/>
      <c r="L382" s="12"/>
      <c r="M382" s="14">
        <v>0</v>
      </c>
    </row>
    <row r="383" spans="1:13" ht="38.25" x14ac:dyDescent="0.2">
      <c r="A383" s="13">
        <f>+SUBTOTAL(103,$B$7:B383)</f>
        <v>286</v>
      </c>
      <c r="B383" s="13">
        <v>1</v>
      </c>
      <c r="C383" s="2" t="s">
        <v>71</v>
      </c>
      <c r="D383" s="13" t="s">
        <v>17</v>
      </c>
      <c r="E383" s="9">
        <v>0.1</v>
      </c>
      <c r="F383" s="9">
        <v>0</v>
      </c>
      <c r="G383" s="9">
        <v>0.1</v>
      </c>
      <c r="H383" s="10" t="s">
        <v>712</v>
      </c>
      <c r="I383" s="13" t="s">
        <v>70</v>
      </c>
      <c r="J383" s="16"/>
      <c r="K383" s="12"/>
      <c r="L383" s="12"/>
      <c r="M383" s="14">
        <v>2025</v>
      </c>
    </row>
    <row r="384" spans="1:13" ht="25.5" x14ac:dyDescent="0.2">
      <c r="A384" s="13">
        <f>+SUBTOTAL(103,$B$7:B384)</f>
        <v>287</v>
      </c>
      <c r="B384" s="13">
        <v>1</v>
      </c>
      <c r="C384" s="2" t="s">
        <v>440</v>
      </c>
      <c r="D384" s="13" t="s">
        <v>17</v>
      </c>
      <c r="E384" s="9">
        <v>0.12</v>
      </c>
      <c r="F384" s="9">
        <v>0</v>
      </c>
      <c r="G384" s="9">
        <v>0.12</v>
      </c>
      <c r="H384" s="10" t="s">
        <v>866</v>
      </c>
      <c r="I384" s="13" t="s">
        <v>70</v>
      </c>
      <c r="J384" s="16"/>
      <c r="K384" s="12"/>
      <c r="L384" s="12"/>
      <c r="M384" s="14">
        <v>0</v>
      </c>
    </row>
    <row r="385" spans="1:13" ht="38.25" x14ac:dyDescent="0.2">
      <c r="A385" s="13">
        <f>+SUBTOTAL(103,$B$7:B385)</f>
        <v>288</v>
      </c>
      <c r="B385" s="13">
        <v>1</v>
      </c>
      <c r="C385" s="2" t="s">
        <v>73</v>
      </c>
      <c r="D385" s="13" t="s">
        <v>17</v>
      </c>
      <c r="E385" s="9">
        <v>0.21</v>
      </c>
      <c r="F385" s="9">
        <v>0</v>
      </c>
      <c r="G385" s="9">
        <v>0.21</v>
      </c>
      <c r="H385" s="10" t="s">
        <v>867</v>
      </c>
      <c r="I385" s="13" t="s">
        <v>70</v>
      </c>
      <c r="J385" s="16"/>
      <c r="K385" s="12"/>
      <c r="L385" s="12"/>
      <c r="M385" s="14">
        <v>2025</v>
      </c>
    </row>
    <row r="386" spans="1:13" ht="25.5" x14ac:dyDescent="0.2">
      <c r="A386" s="13">
        <f>+SUBTOTAL(103,$B$7:B386)</f>
        <v>289</v>
      </c>
      <c r="B386" s="13">
        <v>1</v>
      </c>
      <c r="C386" s="2" t="s">
        <v>72</v>
      </c>
      <c r="D386" s="13" t="s">
        <v>17</v>
      </c>
      <c r="E386" s="9">
        <v>0.27</v>
      </c>
      <c r="F386" s="9">
        <v>0</v>
      </c>
      <c r="G386" s="9">
        <v>0.27</v>
      </c>
      <c r="H386" s="10" t="s">
        <v>868</v>
      </c>
      <c r="I386" s="13" t="s">
        <v>70</v>
      </c>
      <c r="J386" s="16"/>
      <c r="K386" s="12"/>
      <c r="L386" s="12"/>
      <c r="M386" s="14">
        <v>2025</v>
      </c>
    </row>
    <row r="387" spans="1:13" ht="25.5" x14ac:dyDescent="0.2">
      <c r="A387" s="13">
        <f>+SUBTOTAL(103,$B$7:B387)</f>
        <v>290</v>
      </c>
      <c r="B387" s="13">
        <v>1</v>
      </c>
      <c r="C387" s="2" t="s">
        <v>169</v>
      </c>
      <c r="D387" s="13" t="s">
        <v>17</v>
      </c>
      <c r="E387" s="9">
        <v>0.75</v>
      </c>
      <c r="F387" s="9">
        <v>0</v>
      </c>
      <c r="G387" s="9">
        <v>0.75</v>
      </c>
      <c r="H387" s="10" t="s">
        <v>869</v>
      </c>
      <c r="I387" s="13" t="s">
        <v>70</v>
      </c>
      <c r="J387" s="16"/>
      <c r="K387" s="12"/>
      <c r="L387" s="12"/>
      <c r="M387" s="14">
        <v>2025</v>
      </c>
    </row>
    <row r="388" spans="1:13" ht="38.25" x14ac:dyDescent="0.2">
      <c r="A388" s="13">
        <f>+SUBTOTAL(103,$B$7:B388)</f>
        <v>291</v>
      </c>
      <c r="B388" s="13">
        <v>1</v>
      </c>
      <c r="C388" s="2" t="s">
        <v>441</v>
      </c>
      <c r="D388" s="13"/>
      <c r="E388" s="9"/>
      <c r="F388" s="9"/>
      <c r="G388" s="9"/>
      <c r="H388" s="10"/>
      <c r="I388" s="13"/>
      <c r="J388" s="16"/>
      <c r="K388" s="12" t="s">
        <v>1044</v>
      </c>
      <c r="L388" s="12"/>
      <c r="M388" s="14"/>
    </row>
    <row r="389" spans="1:13" s="7" customFormat="1" ht="25.5" x14ac:dyDescent="0.2">
      <c r="A389" s="20" t="s">
        <v>206</v>
      </c>
      <c r="B389" s="20"/>
      <c r="C389" s="21" t="s">
        <v>441</v>
      </c>
      <c r="D389" s="20" t="s">
        <v>17</v>
      </c>
      <c r="E389" s="22">
        <v>6</v>
      </c>
      <c r="F389" s="22">
        <v>0</v>
      </c>
      <c r="G389" s="22">
        <v>6</v>
      </c>
      <c r="H389" s="23" t="s">
        <v>870</v>
      </c>
      <c r="I389" s="20" t="s">
        <v>53</v>
      </c>
      <c r="J389" s="24"/>
      <c r="K389" s="25"/>
      <c r="L389" s="25"/>
      <c r="M389" s="28">
        <v>0</v>
      </c>
    </row>
    <row r="390" spans="1:13" s="7" customFormat="1" ht="25.5" x14ac:dyDescent="0.2">
      <c r="A390" s="20" t="s">
        <v>206</v>
      </c>
      <c r="B390" s="20"/>
      <c r="C390" s="21" t="s">
        <v>441</v>
      </c>
      <c r="D390" s="20" t="s">
        <v>17</v>
      </c>
      <c r="E390" s="22">
        <v>6</v>
      </c>
      <c r="F390" s="22">
        <v>0</v>
      </c>
      <c r="G390" s="22">
        <v>6</v>
      </c>
      <c r="H390" s="23" t="s">
        <v>871</v>
      </c>
      <c r="I390" s="20" t="s">
        <v>48</v>
      </c>
      <c r="J390" s="24"/>
      <c r="K390" s="25"/>
      <c r="L390" s="25"/>
      <c r="M390" s="28">
        <v>0</v>
      </c>
    </row>
    <row r="391" spans="1:13" s="7" customFormat="1" ht="38.25" x14ac:dyDescent="0.2">
      <c r="A391" s="20" t="s">
        <v>206</v>
      </c>
      <c r="B391" s="20"/>
      <c r="C391" s="21" t="s">
        <v>441</v>
      </c>
      <c r="D391" s="20" t="s">
        <v>17</v>
      </c>
      <c r="E391" s="22">
        <v>6</v>
      </c>
      <c r="F391" s="22">
        <v>0</v>
      </c>
      <c r="G391" s="22">
        <v>6</v>
      </c>
      <c r="H391" s="23" t="s">
        <v>872</v>
      </c>
      <c r="I391" s="20" t="s">
        <v>49</v>
      </c>
      <c r="J391" s="24"/>
      <c r="K391" s="25"/>
      <c r="L391" s="25"/>
      <c r="M391" s="28">
        <v>0</v>
      </c>
    </row>
    <row r="392" spans="1:13" s="7" customFormat="1" ht="38.25" x14ac:dyDescent="0.2">
      <c r="A392" s="20" t="s">
        <v>206</v>
      </c>
      <c r="B392" s="20"/>
      <c r="C392" s="21" t="s">
        <v>441</v>
      </c>
      <c r="D392" s="20" t="s">
        <v>17</v>
      </c>
      <c r="E392" s="22">
        <v>5</v>
      </c>
      <c r="F392" s="22">
        <v>0</v>
      </c>
      <c r="G392" s="22">
        <v>5</v>
      </c>
      <c r="H392" s="23" t="s">
        <v>873</v>
      </c>
      <c r="I392" s="20" t="s">
        <v>52</v>
      </c>
      <c r="J392" s="24"/>
      <c r="K392" s="25"/>
      <c r="L392" s="25"/>
      <c r="M392" s="28">
        <v>0</v>
      </c>
    </row>
    <row r="393" spans="1:13" s="7" customFormat="1" ht="38.25" x14ac:dyDescent="0.2">
      <c r="A393" s="20" t="s">
        <v>206</v>
      </c>
      <c r="B393" s="20"/>
      <c r="C393" s="21" t="s">
        <v>441</v>
      </c>
      <c r="D393" s="20" t="s">
        <v>17</v>
      </c>
      <c r="E393" s="22">
        <v>5</v>
      </c>
      <c r="F393" s="22">
        <v>0</v>
      </c>
      <c r="G393" s="22">
        <v>5</v>
      </c>
      <c r="H393" s="23" t="s">
        <v>873</v>
      </c>
      <c r="I393" s="20" t="s">
        <v>47</v>
      </c>
      <c r="J393" s="24"/>
      <c r="K393" s="25"/>
      <c r="L393" s="25"/>
      <c r="M393" s="28">
        <v>0</v>
      </c>
    </row>
    <row r="394" spans="1:13" s="7" customFormat="1" ht="38.25" x14ac:dyDescent="0.2">
      <c r="A394" s="20" t="s">
        <v>206</v>
      </c>
      <c r="B394" s="20"/>
      <c r="C394" s="21" t="s">
        <v>441</v>
      </c>
      <c r="D394" s="20" t="s">
        <v>17</v>
      </c>
      <c r="E394" s="22">
        <v>5</v>
      </c>
      <c r="F394" s="22">
        <v>0</v>
      </c>
      <c r="G394" s="22">
        <v>5</v>
      </c>
      <c r="H394" s="23" t="s">
        <v>873</v>
      </c>
      <c r="I394" s="20" t="s">
        <v>50</v>
      </c>
      <c r="J394" s="24"/>
      <c r="K394" s="25"/>
      <c r="L394" s="25"/>
      <c r="M394" s="28">
        <v>0</v>
      </c>
    </row>
    <row r="395" spans="1:13" s="7" customFormat="1" ht="38.25" x14ac:dyDescent="0.2">
      <c r="A395" s="20" t="s">
        <v>206</v>
      </c>
      <c r="B395" s="20"/>
      <c r="C395" s="21" t="s">
        <v>441</v>
      </c>
      <c r="D395" s="20" t="s">
        <v>17</v>
      </c>
      <c r="E395" s="22">
        <v>5.31</v>
      </c>
      <c r="F395" s="22">
        <v>0</v>
      </c>
      <c r="G395" s="22">
        <v>5.31</v>
      </c>
      <c r="H395" s="23" t="s">
        <v>874</v>
      </c>
      <c r="I395" s="20" t="s">
        <v>59</v>
      </c>
      <c r="J395" s="24"/>
      <c r="K395" s="25"/>
      <c r="L395" s="25"/>
      <c r="M395" s="28">
        <v>0</v>
      </c>
    </row>
    <row r="396" spans="1:13" s="7" customFormat="1" ht="38.25" x14ac:dyDescent="0.2">
      <c r="A396" s="20" t="s">
        <v>206</v>
      </c>
      <c r="B396" s="20"/>
      <c r="C396" s="21" t="s">
        <v>441</v>
      </c>
      <c r="D396" s="20" t="s">
        <v>17</v>
      </c>
      <c r="E396" s="22">
        <v>5</v>
      </c>
      <c r="F396" s="22">
        <v>0</v>
      </c>
      <c r="G396" s="22">
        <v>5</v>
      </c>
      <c r="H396" s="23" t="s">
        <v>875</v>
      </c>
      <c r="I396" s="20" t="s">
        <v>62</v>
      </c>
      <c r="J396" s="24"/>
      <c r="K396" s="25"/>
      <c r="L396" s="25"/>
      <c r="M396" s="28">
        <v>0</v>
      </c>
    </row>
    <row r="397" spans="1:13" s="7" customFormat="1" ht="25.5" x14ac:dyDescent="0.2">
      <c r="A397" s="20" t="s">
        <v>206</v>
      </c>
      <c r="B397" s="20"/>
      <c r="C397" s="21" t="s">
        <v>441</v>
      </c>
      <c r="D397" s="20" t="s">
        <v>17</v>
      </c>
      <c r="E397" s="22">
        <v>5</v>
      </c>
      <c r="F397" s="22">
        <v>0</v>
      </c>
      <c r="G397" s="22">
        <v>5</v>
      </c>
      <c r="H397" s="23" t="s">
        <v>876</v>
      </c>
      <c r="I397" s="20" t="s">
        <v>70</v>
      </c>
      <c r="J397" s="24"/>
      <c r="K397" s="25"/>
      <c r="L397" s="25"/>
      <c r="M397" s="28">
        <v>0</v>
      </c>
    </row>
    <row r="398" spans="1:13" s="6" customFormat="1" x14ac:dyDescent="0.2">
      <c r="A398" s="19" t="s">
        <v>442</v>
      </c>
      <c r="B398" s="19"/>
      <c r="C398" s="1" t="s">
        <v>443</v>
      </c>
      <c r="D398" s="19">
        <v>0</v>
      </c>
      <c r="E398" s="3">
        <v>0</v>
      </c>
      <c r="F398" s="3">
        <v>0</v>
      </c>
      <c r="G398" s="3">
        <v>0</v>
      </c>
      <c r="H398" s="4" t="s">
        <v>31</v>
      </c>
      <c r="I398" s="19">
        <v>0</v>
      </c>
      <c r="J398" s="26"/>
      <c r="K398" s="18"/>
      <c r="L398" s="18"/>
      <c r="M398" s="296">
        <v>0</v>
      </c>
    </row>
    <row r="399" spans="1:13" ht="38.25" x14ac:dyDescent="0.2">
      <c r="A399" s="13">
        <f>+SUBTOTAL(103,$B$7:B399)</f>
        <v>292</v>
      </c>
      <c r="B399" s="13">
        <v>1</v>
      </c>
      <c r="C399" s="2" t="s">
        <v>445</v>
      </c>
      <c r="D399" s="13" t="s">
        <v>18</v>
      </c>
      <c r="E399" s="9">
        <v>1.2</v>
      </c>
      <c r="F399" s="9">
        <v>0</v>
      </c>
      <c r="G399" s="9">
        <v>1.2</v>
      </c>
      <c r="H399" s="10" t="s">
        <v>1019</v>
      </c>
      <c r="I399" s="13" t="s">
        <v>1020</v>
      </c>
      <c r="J399" s="16"/>
      <c r="K399" s="12"/>
      <c r="L399" s="12"/>
      <c r="M399" s="14">
        <v>0</v>
      </c>
    </row>
    <row r="400" spans="1:13" ht="38.25" x14ac:dyDescent="0.2">
      <c r="A400" s="13">
        <f>+SUBTOTAL(103,$B$9:B27)</f>
        <v>19</v>
      </c>
      <c r="B400" s="13">
        <v>1</v>
      </c>
      <c r="C400" s="2" t="s">
        <v>124</v>
      </c>
      <c r="D400" s="13" t="s">
        <v>18</v>
      </c>
      <c r="E400" s="9">
        <v>8.3000000000000007</v>
      </c>
      <c r="F400" s="9">
        <v>0</v>
      </c>
      <c r="G400" s="9">
        <v>8.3000000000000007</v>
      </c>
      <c r="H400" s="10" t="s">
        <v>1023</v>
      </c>
      <c r="I400" s="13" t="s">
        <v>1024</v>
      </c>
      <c r="J400" s="16"/>
      <c r="K400" s="12"/>
      <c r="L400" s="12"/>
      <c r="M400" s="14">
        <v>2025</v>
      </c>
    </row>
    <row r="401" spans="1:13" ht="38.25" x14ac:dyDescent="0.2">
      <c r="A401" s="13">
        <f>+SUBTOTAL(103,$B$7:B401)</f>
        <v>294</v>
      </c>
      <c r="B401" s="13">
        <v>1</v>
      </c>
      <c r="C401" s="2" t="s">
        <v>161</v>
      </c>
      <c r="D401" s="13" t="s">
        <v>18</v>
      </c>
      <c r="E401" s="9">
        <v>9</v>
      </c>
      <c r="F401" s="9">
        <v>0</v>
      </c>
      <c r="G401" s="9">
        <v>9</v>
      </c>
      <c r="H401" s="10" t="s">
        <v>1027</v>
      </c>
      <c r="I401" s="13" t="s">
        <v>1026</v>
      </c>
      <c r="J401" s="16"/>
      <c r="K401" s="12"/>
      <c r="L401" s="12"/>
      <c r="M401" s="14">
        <v>2025</v>
      </c>
    </row>
    <row r="402" spans="1:13" ht="25.5" x14ac:dyDescent="0.2">
      <c r="A402" s="13">
        <f>+SUBTOTAL(103,$B$7:B402)</f>
        <v>295</v>
      </c>
      <c r="B402" s="13">
        <v>1</v>
      </c>
      <c r="C402" s="2" t="s">
        <v>74</v>
      </c>
      <c r="D402" s="13" t="s">
        <v>18</v>
      </c>
      <c r="E402" s="9">
        <v>0.5</v>
      </c>
      <c r="F402" s="9">
        <v>0</v>
      </c>
      <c r="G402" s="9">
        <v>0.5</v>
      </c>
      <c r="H402" s="10" t="s">
        <v>877</v>
      </c>
      <c r="I402" s="13" t="s">
        <v>48</v>
      </c>
      <c r="J402" s="16"/>
      <c r="K402" s="12"/>
      <c r="L402" s="12"/>
      <c r="M402" s="14">
        <v>2025</v>
      </c>
    </row>
    <row r="403" spans="1:13" x14ac:dyDescent="0.2">
      <c r="A403" s="13">
        <f>+SUBTOTAL(103,$B$7:B403)</f>
        <v>296</v>
      </c>
      <c r="B403" s="13">
        <v>1</v>
      </c>
      <c r="C403" s="2" t="s">
        <v>446</v>
      </c>
      <c r="D403" s="13" t="s">
        <v>18</v>
      </c>
      <c r="E403" s="9">
        <v>0.22</v>
      </c>
      <c r="F403" s="9">
        <v>0</v>
      </c>
      <c r="G403" s="9">
        <v>0.22</v>
      </c>
      <c r="H403" s="10" t="s">
        <v>878</v>
      </c>
      <c r="I403" s="13" t="s">
        <v>52</v>
      </c>
      <c r="J403" s="16"/>
      <c r="K403" s="12"/>
      <c r="L403" s="12"/>
      <c r="M403" s="14">
        <v>0</v>
      </c>
    </row>
    <row r="404" spans="1:13" ht="25.5" x14ac:dyDescent="0.2">
      <c r="A404" s="13">
        <f>+SUBTOTAL(103,$B$7:B404)</f>
        <v>297</v>
      </c>
      <c r="B404" s="13">
        <v>1</v>
      </c>
      <c r="C404" s="2" t="s">
        <v>447</v>
      </c>
      <c r="D404" s="13" t="s">
        <v>18</v>
      </c>
      <c r="E404" s="9">
        <v>0.7</v>
      </c>
      <c r="F404" s="9">
        <v>0</v>
      </c>
      <c r="G404" s="9">
        <v>0.7</v>
      </c>
      <c r="H404" s="10" t="s">
        <v>879</v>
      </c>
      <c r="I404" s="13" t="s">
        <v>52</v>
      </c>
      <c r="J404" s="16"/>
      <c r="K404" s="12"/>
      <c r="L404" s="12"/>
      <c r="M404" s="14">
        <v>0</v>
      </c>
    </row>
    <row r="405" spans="1:13" x14ac:dyDescent="0.2">
      <c r="A405" s="13">
        <f>+SUBTOTAL(103,$B$7:B405)</f>
        <v>298</v>
      </c>
      <c r="B405" s="13">
        <v>1</v>
      </c>
      <c r="C405" s="2" t="s">
        <v>76</v>
      </c>
      <c r="D405" s="13" t="s">
        <v>18</v>
      </c>
      <c r="E405" s="9">
        <v>0.02</v>
      </c>
      <c r="F405" s="9">
        <v>0</v>
      </c>
      <c r="G405" s="9">
        <v>0.02</v>
      </c>
      <c r="H405" s="10" t="s">
        <v>689</v>
      </c>
      <c r="I405" s="13" t="s">
        <v>47</v>
      </c>
      <c r="J405" s="16"/>
      <c r="K405" s="12"/>
      <c r="L405" s="12"/>
      <c r="M405" s="14">
        <v>2025</v>
      </c>
    </row>
    <row r="406" spans="1:13" x14ac:dyDescent="0.2">
      <c r="A406" s="13">
        <f>+SUBTOTAL(103,$B$7:B406)</f>
        <v>299</v>
      </c>
      <c r="B406" s="13">
        <v>1</v>
      </c>
      <c r="C406" s="2" t="s">
        <v>448</v>
      </c>
      <c r="D406" s="13" t="s">
        <v>18</v>
      </c>
      <c r="E406" s="9">
        <v>0.2</v>
      </c>
      <c r="F406" s="9">
        <v>0</v>
      </c>
      <c r="G406" s="9">
        <v>0.2</v>
      </c>
      <c r="H406" s="10" t="s">
        <v>783</v>
      </c>
      <c r="I406" s="13" t="s">
        <v>47</v>
      </c>
      <c r="J406" s="16"/>
      <c r="K406" s="12"/>
      <c r="L406" s="12"/>
      <c r="M406" s="14">
        <v>0</v>
      </c>
    </row>
    <row r="407" spans="1:13" x14ac:dyDescent="0.2">
      <c r="A407" s="13">
        <f>+SUBTOTAL(103,$B$7:B407)</f>
        <v>300</v>
      </c>
      <c r="B407" s="13">
        <v>1</v>
      </c>
      <c r="C407" s="2" t="s">
        <v>75</v>
      </c>
      <c r="D407" s="13" t="s">
        <v>18</v>
      </c>
      <c r="E407" s="9">
        <v>0.6</v>
      </c>
      <c r="F407" s="9">
        <v>0</v>
      </c>
      <c r="G407" s="9">
        <v>0.6</v>
      </c>
      <c r="H407" s="10" t="s">
        <v>880</v>
      </c>
      <c r="I407" s="13" t="s">
        <v>47</v>
      </c>
      <c r="J407" s="16"/>
      <c r="K407" s="12"/>
      <c r="L407" s="12"/>
      <c r="M407" s="14">
        <v>0</v>
      </c>
    </row>
    <row r="408" spans="1:13" ht="25.5" x14ac:dyDescent="0.2">
      <c r="A408" s="13">
        <f>+SUBTOTAL(103,$B$7:B408)</f>
        <v>301</v>
      </c>
      <c r="B408" s="13">
        <v>1</v>
      </c>
      <c r="C408" s="2" t="s">
        <v>449</v>
      </c>
      <c r="D408" s="13" t="s">
        <v>18</v>
      </c>
      <c r="E408" s="9">
        <v>1</v>
      </c>
      <c r="F408" s="9">
        <v>0</v>
      </c>
      <c r="G408" s="9">
        <v>1</v>
      </c>
      <c r="H408" s="10" t="s">
        <v>881</v>
      </c>
      <c r="I408" s="13" t="s">
        <v>47</v>
      </c>
      <c r="J408" s="16"/>
      <c r="K408" s="12"/>
      <c r="L408" s="12"/>
      <c r="M408" s="14">
        <v>0</v>
      </c>
    </row>
    <row r="409" spans="1:13" ht="25.5" x14ac:dyDescent="0.2">
      <c r="A409" s="13">
        <f>+SUBTOTAL(103,$B$7:B409)</f>
        <v>302</v>
      </c>
      <c r="B409" s="13">
        <v>1</v>
      </c>
      <c r="C409" s="2" t="s">
        <v>451</v>
      </c>
      <c r="D409" s="13" t="s">
        <v>18</v>
      </c>
      <c r="E409" s="9">
        <v>0.3</v>
      </c>
      <c r="F409" s="9">
        <v>0</v>
      </c>
      <c r="G409" s="9">
        <v>0.3</v>
      </c>
      <c r="H409" s="10" t="s">
        <v>637</v>
      </c>
      <c r="I409" s="13" t="s">
        <v>50</v>
      </c>
      <c r="J409" s="16"/>
      <c r="K409" s="12"/>
      <c r="L409" s="12"/>
      <c r="M409" s="14">
        <v>0</v>
      </c>
    </row>
    <row r="410" spans="1:13" ht="25.5" x14ac:dyDescent="0.2">
      <c r="A410" s="13">
        <f>+SUBTOTAL(103,$B$7:B410)</f>
        <v>303</v>
      </c>
      <c r="B410" s="13">
        <v>1</v>
      </c>
      <c r="C410" s="2" t="s">
        <v>180</v>
      </c>
      <c r="D410" s="13" t="s">
        <v>18</v>
      </c>
      <c r="E410" s="9">
        <v>0.05</v>
      </c>
      <c r="F410" s="9">
        <v>0</v>
      </c>
      <c r="G410" s="9">
        <v>0.05</v>
      </c>
      <c r="H410" s="10" t="s">
        <v>829</v>
      </c>
      <c r="I410" s="13" t="s">
        <v>59</v>
      </c>
      <c r="J410" s="16"/>
      <c r="K410" s="12"/>
      <c r="L410" s="12"/>
      <c r="M410" s="14">
        <v>2025</v>
      </c>
    </row>
    <row r="411" spans="1:13" ht="25.5" x14ac:dyDescent="0.2">
      <c r="A411" s="13">
        <f>+SUBTOTAL(103,$B$7:B411)</f>
        <v>304</v>
      </c>
      <c r="B411" s="13">
        <v>1</v>
      </c>
      <c r="C411" s="2" t="s">
        <v>452</v>
      </c>
      <c r="D411" s="13" t="s">
        <v>18</v>
      </c>
      <c r="E411" s="9">
        <v>0.24</v>
      </c>
      <c r="F411" s="9">
        <v>0</v>
      </c>
      <c r="G411" s="9">
        <v>0.24</v>
      </c>
      <c r="H411" s="10" t="s">
        <v>883</v>
      </c>
      <c r="I411" s="13" t="s">
        <v>59</v>
      </c>
      <c r="J411" s="16"/>
      <c r="K411" s="12" t="s">
        <v>453</v>
      </c>
      <c r="L411" s="12"/>
      <c r="M411" s="14">
        <v>2025</v>
      </c>
    </row>
    <row r="412" spans="1:13" x14ac:dyDescent="0.2">
      <c r="A412" s="13">
        <f>+SUBTOTAL(103,$B$7:B412)</f>
        <v>305</v>
      </c>
      <c r="B412" s="13">
        <v>1</v>
      </c>
      <c r="C412" s="2" t="s">
        <v>454</v>
      </c>
      <c r="D412" s="13" t="s">
        <v>18</v>
      </c>
      <c r="E412" s="9">
        <v>0.03</v>
      </c>
      <c r="F412" s="9">
        <v>0</v>
      </c>
      <c r="G412" s="9">
        <v>0.03</v>
      </c>
      <c r="H412" s="10" t="s">
        <v>884</v>
      </c>
      <c r="I412" s="13" t="s">
        <v>62</v>
      </c>
      <c r="J412" s="16"/>
      <c r="K412" s="12"/>
      <c r="L412" s="12"/>
      <c r="M412" s="14">
        <v>0</v>
      </c>
    </row>
    <row r="413" spans="1:13" x14ac:dyDescent="0.2">
      <c r="A413" s="13">
        <f>+SUBTOTAL(103,$B$7:B413)</f>
        <v>306</v>
      </c>
      <c r="B413" s="13">
        <v>1</v>
      </c>
      <c r="C413" s="2" t="s">
        <v>455</v>
      </c>
      <c r="D413" s="13" t="s">
        <v>18</v>
      </c>
      <c r="E413" s="9">
        <v>0.03</v>
      </c>
      <c r="F413" s="9">
        <v>0</v>
      </c>
      <c r="G413" s="9">
        <v>0.03</v>
      </c>
      <c r="H413" s="10" t="s">
        <v>884</v>
      </c>
      <c r="I413" s="13" t="s">
        <v>62</v>
      </c>
      <c r="J413" s="16"/>
      <c r="K413" s="12"/>
      <c r="L413" s="12"/>
      <c r="M413" s="14">
        <v>0</v>
      </c>
    </row>
    <row r="414" spans="1:13" x14ac:dyDescent="0.2">
      <c r="A414" s="13">
        <f>+SUBTOTAL(103,$B$7:B414)</f>
        <v>307</v>
      </c>
      <c r="B414" s="13">
        <v>1</v>
      </c>
      <c r="C414" s="2" t="s">
        <v>456</v>
      </c>
      <c r="D414" s="13" t="s">
        <v>18</v>
      </c>
      <c r="E414" s="9">
        <v>0.03</v>
      </c>
      <c r="F414" s="9">
        <v>0</v>
      </c>
      <c r="G414" s="9">
        <v>0.03</v>
      </c>
      <c r="H414" s="10" t="s">
        <v>884</v>
      </c>
      <c r="I414" s="13" t="s">
        <v>62</v>
      </c>
      <c r="J414" s="16"/>
      <c r="K414" s="12"/>
      <c r="L414" s="12"/>
      <c r="M414" s="14">
        <v>0</v>
      </c>
    </row>
    <row r="415" spans="1:13" x14ac:dyDescent="0.2">
      <c r="A415" s="13">
        <f>+SUBTOTAL(103,$B$7:B415)</f>
        <v>308</v>
      </c>
      <c r="B415" s="13">
        <v>1</v>
      </c>
      <c r="C415" s="2" t="s">
        <v>457</v>
      </c>
      <c r="D415" s="13" t="s">
        <v>18</v>
      </c>
      <c r="E415" s="9">
        <v>0.04</v>
      </c>
      <c r="F415" s="9">
        <v>0</v>
      </c>
      <c r="G415" s="9">
        <v>0.04</v>
      </c>
      <c r="H415" s="10" t="s">
        <v>764</v>
      </c>
      <c r="I415" s="13" t="s">
        <v>62</v>
      </c>
      <c r="J415" s="16"/>
      <c r="K415" s="12"/>
      <c r="L415" s="12"/>
      <c r="M415" s="14">
        <v>0</v>
      </c>
    </row>
    <row r="416" spans="1:13" x14ac:dyDescent="0.2">
      <c r="A416" s="13">
        <f>+SUBTOTAL(103,$B$7:B416)</f>
        <v>309</v>
      </c>
      <c r="B416" s="13">
        <v>1</v>
      </c>
      <c r="C416" s="2" t="s">
        <v>458</v>
      </c>
      <c r="D416" s="13" t="s">
        <v>18</v>
      </c>
      <c r="E416" s="9">
        <v>0.04</v>
      </c>
      <c r="F416" s="9">
        <v>0</v>
      </c>
      <c r="G416" s="9">
        <v>0.04</v>
      </c>
      <c r="H416" s="10" t="s">
        <v>885</v>
      </c>
      <c r="I416" s="13" t="s">
        <v>70</v>
      </c>
      <c r="J416" s="16"/>
      <c r="K416" s="12" t="s">
        <v>453</v>
      </c>
      <c r="L416" s="12"/>
      <c r="M416" s="14">
        <v>0</v>
      </c>
    </row>
    <row r="417" spans="1:13" x14ac:dyDescent="0.2">
      <c r="A417" s="13">
        <f>+SUBTOTAL(103,$B$7:B417)</f>
        <v>310</v>
      </c>
      <c r="B417" s="13">
        <v>1</v>
      </c>
      <c r="C417" s="2" t="s">
        <v>459</v>
      </c>
      <c r="D417" s="13" t="s">
        <v>18</v>
      </c>
      <c r="E417" s="9">
        <v>0.05</v>
      </c>
      <c r="F417" s="9">
        <v>0</v>
      </c>
      <c r="G417" s="9">
        <v>0.05</v>
      </c>
      <c r="H417" s="10" t="s">
        <v>703</v>
      </c>
      <c r="I417" s="13" t="s">
        <v>70</v>
      </c>
      <c r="J417" s="16"/>
      <c r="K417" s="12"/>
      <c r="L417" s="12"/>
      <c r="M417" s="14">
        <v>0</v>
      </c>
    </row>
    <row r="418" spans="1:13" ht="25.5" x14ac:dyDescent="0.2">
      <c r="A418" s="13">
        <f>+SUBTOTAL(103,$B$7:B418)</f>
        <v>311</v>
      </c>
      <c r="B418" s="13">
        <v>1</v>
      </c>
      <c r="C418" s="2" t="s">
        <v>460</v>
      </c>
      <c r="D418" s="13" t="s">
        <v>18</v>
      </c>
      <c r="E418" s="9">
        <v>0.06</v>
      </c>
      <c r="F418" s="9">
        <v>0</v>
      </c>
      <c r="G418" s="9">
        <v>0.06</v>
      </c>
      <c r="H418" s="10" t="s">
        <v>886</v>
      </c>
      <c r="I418" s="13" t="s">
        <v>70</v>
      </c>
      <c r="J418" s="16"/>
      <c r="K418" s="12"/>
      <c r="L418" s="12"/>
      <c r="M418" s="14">
        <v>0</v>
      </c>
    </row>
    <row r="419" spans="1:13" x14ac:dyDescent="0.2">
      <c r="A419" s="13">
        <f>+SUBTOTAL(103,$B$7:B419)</f>
        <v>312</v>
      </c>
      <c r="B419" s="13">
        <v>1</v>
      </c>
      <c r="C419" s="2" t="s">
        <v>472</v>
      </c>
      <c r="D419" s="13"/>
      <c r="E419" s="9"/>
      <c r="F419" s="9"/>
      <c r="G419" s="9"/>
      <c r="H419" s="10"/>
      <c r="I419" s="13"/>
      <c r="J419" s="16"/>
      <c r="K419" s="12"/>
      <c r="L419" s="12"/>
      <c r="M419" s="14"/>
    </row>
    <row r="420" spans="1:13" s="7" customFormat="1" x14ac:dyDescent="0.2">
      <c r="A420" s="20" t="s">
        <v>206</v>
      </c>
      <c r="B420" s="20"/>
      <c r="C420" s="21" t="s">
        <v>472</v>
      </c>
      <c r="D420" s="20" t="s">
        <v>18</v>
      </c>
      <c r="E420" s="22">
        <v>2</v>
      </c>
      <c r="F420" s="22">
        <v>0</v>
      </c>
      <c r="G420" s="22">
        <v>2</v>
      </c>
      <c r="H420" s="23" t="s">
        <v>887</v>
      </c>
      <c r="I420" s="20" t="s">
        <v>53</v>
      </c>
      <c r="J420" s="24"/>
      <c r="K420" s="25"/>
      <c r="L420" s="25"/>
      <c r="M420" s="28">
        <v>0</v>
      </c>
    </row>
    <row r="421" spans="1:13" s="7" customFormat="1" x14ac:dyDescent="0.2">
      <c r="A421" s="20" t="s">
        <v>206</v>
      </c>
      <c r="B421" s="20"/>
      <c r="C421" s="21" t="s">
        <v>472</v>
      </c>
      <c r="D421" s="20" t="s">
        <v>18</v>
      </c>
      <c r="E421" s="22">
        <v>2</v>
      </c>
      <c r="F421" s="22">
        <v>0</v>
      </c>
      <c r="G421" s="22">
        <v>2</v>
      </c>
      <c r="H421" s="23" t="s">
        <v>887</v>
      </c>
      <c r="I421" s="20" t="s">
        <v>48</v>
      </c>
      <c r="J421" s="24"/>
      <c r="K421" s="25"/>
      <c r="L421" s="25"/>
      <c r="M421" s="28">
        <v>0</v>
      </c>
    </row>
    <row r="422" spans="1:13" s="7" customFormat="1" x14ac:dyDescent="0.2">
      <c r="A422" s="20" t="s">
        <v>206</v>
      </c>
      <c r="B422" s="20"/>
      <c r="C422" s="21" t="s">
        <v>472</v>
      </c>
      <c r="D422" s="20" t="s">
        <v>18</v>
      </c>
      <c r="E422" s="22">
        <v>1.5</v>
      </c>
      <c r="F422" s="22">
        <v>0</v>
      </c>
      <c r="G422" s="22">
        <v>1.5</v>
      </c>
      <c r="H422" s="23" t="s">
        <v>888</v>
      </c>
      <c r="I422" s="20" t="s">
        <v>49</v>
      </c>
      <c r="J422" s="24"/>
      <c r="K422" s="25"/>
      <c r="L422" s="25"/>
      <c r="M422" s="28">
        <v>0</v>
      </c>
    </row>
    <row r="423" spans="1:13" s="7" customFormat="1" x14ac:dyDescent="0.2">
      <c r="A423" s="20" t="s">
        <v>206</v>
      </c>
      <c r="B423" s="20"/>
      <c r="C423" s="21" t="s">
        <v>472</v>
      </c>
      <c r="D423" s="20" t="s">
        <v>18</v>
      </c>
      <c r="E423" s="22">
        <v>1</v>
      </c>
      <c r="F423" s="22">
        <v>0</v>
      </c>
      <c r="G423" s="22">
        <v>1</v>
      </c>
      <c r="H423" s="23" t="s">
        <v>680</v>
      </c>
      <c r="I423" s="20" t="s">
        <v>52</v>
      </c>
      <c r="J423" s="24"/>
      <c r="K423" s="25"/>
      <c r="L423" s="25"/>
      <c r="M423" s="28">
        <v>0</v>
      </c>
    </row>
    <row r="424" spans="1:13" s="7" customFormat="1" x14ac:dyDescent="0.2">
      <c r="A424" s="20" t="s">
        <v>206</v>
      </c>
      <c r="B424" s="20"/>
      <c r="C424" s="21" t="s">
        <v>472</v>
      </c>
      <c r="D424" s="20" t="s">
        <v>18</v>
      </c>
      <c r="E424" s="22">
        <v>1</v>
      </c>
      <c r="F424" s="22">
        <v>0</v>
      </c>
      <c r="G424" s="22">
        <v>1</v>
      </c>
      <c r="H424" s="23" t="s">
        <v>680</v>
      </c>
      <c r="I424" s="20" t="s">
        <v>47</v>
      </c>
      <c r="J424" s="24"/>
      <c r="K424" s="25"/>
      <c r="L424" s="25"/>
      <c r="M424" s="28">
        <v>0</v>
      </c>
    </row>
    <row r="425" spans="1:13" s="7" customFormat="1" x14ac:dyDescent="0.2">
      <c r="A425" s="20" t="s">
        <v>206</v>
      </c>
      <c r="B425" s="20"/>
      <c r="C425" s="21" t="s">
        <v>472</v>
      </c>
      <c r="D425" s="20" t="s">
        <v>18</v>
      </c>
      <c r="E425" s="22">
        <v>1</v>
      </c>
      <c r="F425" s="22">
        <v>0</v>
      </c>
      <c r="G425" s="22">
        <v>1</v>
      </c>
      <c r="H425" s="23" t="s">
        <v>680</v>
      </c>
      <c r="I425" s="20" t="s">
        <v>50</v>
      </c>
      <c r="J425" s="24"/>
      <c r="K425" s="25"/>
      <c r="L425" s="25"/>
      <c r="M425" s="28">
        <v>0</v>
      </c>
    </row>
    <row r="426" spans="1:13" s="7" customFormat="1" x14ac:dyDescent="0.2">
      <c r="A426" s="20" t="s">
        <v>206</v>
      </c>
      <c r="B426" s="20"/>
      <c r="C426" s="21" t="s">
        <v>472</v>
      </c>
      <c r="D426" s="20" t="s">
        <v>18</v>
      </c>
      <c r="E426" s="22">
        <v>1</v>
      </c>
      <c r="F426" s="22">
        <v>0</v>
      </c>
      <c r="G426" s="22">
        <v>1</v>
      </c>
      <c r="H426" s="23" t="s">
        <v>680</v>
      </c>
      <c r="I426" s="20" t="s">
        <v>59</v>
      </c>
      <c r="J426" s="24"/>
      <c r="K426" s="25"/>
      <c r="L426" s="25"/>
      <c r="M426" s="28">
        <v>0</v>
      </c>
    </row>
    <row r="427" spans="1:13" s="7" customFormat="1" x14ac:dyDescent="0.2">
      <c r="A427" s="20" t="s">
        <v>206</v>
      </c>
      <c r="B427" s="20"/>
      <c r="C427" s="21" t="s">
        <v>472</v>
      </c>
      <c r="D427" s="20" t="s">
        <v>18</v>
      </c>
      <c r="E427" s="22">
        <v>1</v>
      </c>
      <c r="F427" s="22">
        <v>0</v>
      </c>
      <c r="G427" s="22">
        <v>1</v>
      </c>
      <c r="H427" s="23" t="s">
        <v>680</v>
      </c>
      <c r="I427" s="20" t="s">
        <v>62</v>
      </c>
      <c r="J427" s="24"/>
      <c r="K427" s="25"/>
      <c r="L427" s="25"/>
      <c r="M427" s="28">
        <v>0</v>
      </c>
    </row>
    <row r="428" spans="1:13" s="7" customFormat="1" x14ac:dyDescent="0.2">
      <c r="A428" s="20" t="s">
        <v>206</v>
      </c>
      <c r="B428" s="20"/>
      <c r="C428" s="21" t="s">
        <v>472</v>
      </c>
      <c r="D428" s="20" t="s">
        <v>18</v>
      </c>
      <c r="E428" s="22">
        <v>1</v>
      </c>
      <c r="F428" s="22">
        <v>0</v>
      </c>
      <c r="G428" s="22">
        <v>1</v>
      </c>
      <c r="H428" s="23" t="s">
        <v>680</v>
      </c>
      <c r="I428" s="20" t="s">
        <v>70</v>
      </c>
      <c r="J428" s="24"/>
      <c r="K428" s="25"/>
      <c r="L428" s="25"/>
      <c r="M428" s="28">
        <v>0</v>
      </c>
    </row>
    <row r="429" spans="1:13" s="6" customFormat="1" x14ac:dyDescent="0.2">
      <c r="A429" s="19" t="s">
        <v>473</v>
      </c>
      <c r="B429" s="19"/>
      <c r="C429" s="1" t="s">
        <v>474</v>
      </c>
      <c r="D429" s="19">
        <v>0</v>
      </c>
      <c r="E429" s="3">
        <v>0</v>
      </c>
      <c r="F429" s="3">
        <v>0</v>
      </c>
      <c r="G429" s="3">
        <v>0</v>
      </c>
      <c r="H429" s="4" t="s">
        <v>31</v>
      </c>
      <c r="I429" s="19">
        <v>0</v>
      </c>
      <c r="J429" s="26"/>
      <c r="K429" s="18"/>
      <c r="L429" s="18"/>
      <c r="M429" s="296">
        <v>0</v>
      </c>
    </row>
    <row r="430" spans="1:13" ht="25.5" x14ac:dyDescent="0.2">
      <c r="A430" s="13">
        <f>+SUBTOTAL(103,$B$7:B430)</f>
        <v>313</v>
      </c>
      <c r="B430" s="13">
        <v>1</v>
      </c>
      <c r="C430" s="2" t="s">
        <v>475</v>
      </c>
      <c r="D430" s="13" t="s">
        <v>13</v>
      </c>
      <c r="E430" s="9">
        <v>2</v>
      </c>
      <c r="F430" s="9">
        <v>1.42</v>
      </c>
      <c r="G430" s="9">
        <v>0.57999999999999996</v>
      </c>
      <c r="H430" s="10" t="s">
        <v>889</v>
      </c>
      <c r="I430" s="13" t="s">
        <v>62</v>
      </c>
      <c r="J430" s="16"/>
      <c r="K430" s="12"/>
      <c r="L430" s="12"/>
      <c r="M430" s="14">
        <v>0</v>
      </c>
    </row>
    <row r="431" spans="1:13" ht="25.5" x14ac:dyDescent="0.2">
      <c r="A431" s="13">
        <f>+SUBTOTAL(103,$B$7:B431)</f>
        <v>314</v>
      </c>
      <c r="B431" s="13">
        <v>1</v>
      </c>
      <c r="C431" s="2" t="s">
        <v>476</v>
      </c>
      <c r="D431" s="13" t="s">
        <v>13</v>
      </c>
      <c r="E431" s="9">
        <v>0.44</v>
      </c>
      <c r="F431" s="9">
        <v>0.35</v>
      </c>
      <c r="G431" s="9">
        <v>0.09</v>
      </c>
      <c r="H431" s="10" t="s">
        <v>890</v>
      </c>
      <c r="I431" s="13" t="s">
        <v>70</v>
      </c>
      <c r="J431" s="16"/>
      <c r="K431" s="12" t="s">
        <v>1049</v>
      </c>
      <c r="L431" s="12"/>
      <c r="M431" s="14">
        <v>0</v>
      </c>
    </row>
    <row r="432" spans="1:13" ht="25.5" x14ac:dyDescent="0.2">
      <c r="A432" s="13">
        <f>+SUBTOTAL(103,$B$7:B432)</f>
        <v>315</v>
      </c>
      <c r="B432" s="13">
        <v>1</v>
      </c>
      <c r="C432" s="2" t="s">
        <v>477</v>
      </c>
      <c r="D432" s="13"/>
      <c r="E432" s="9"/>
      <c r="F432" s="9"/>
      <c r="G432" s="9"/>
      <c r="H432" s="10"/>
      <c r="I432" s="13"/>
      <c r="J432" s="16"/>
      <c r="K432" s="12"/>
      <c r="L432" s="12"/>
      <c r="M432" s="14"/>
    </row>
    <row r="433" spans="1:13" s="7" customFormat="1" ht="25.5" x14ac:dyDescent="0.2">
      <c r="A433" s="20" t="s">
        <v>206</v>
      </c>
      <c r="B433" s="20"/>
      <c r="C433" s="21" t="s">
        <v>477</v>
      </c>
      <c r="D433" s="20" t="s">
        <v>13</v>
      </c>
      <c r="E433" s="22">
        <v>1</v>
      </c>
      <c r="F433" s="22">
        <v>0</v>
      </c>
      <c r="G433" s="22">
        <v>1</v>
      </c>
      <c r="H433" s="23" t="s">
        <v>891</v>
      </c>
      <c r="I433" s="20" t="s">
        <v>53</v>
      </c>
      <c r="J433" s="24"/>
      <c r="K433" s="441" t="s">
        <v>1028</v>
      </c>
      <c r="L433" s="36"/>
      <c r="M433" s="28">
        <v>0</v>
      </c>
    </row>
    <row r="434" spans="1:13" s="7" customFormat="1" ht="25.5" x14ac:dyDescent="0.2">
      <c r="A434" s="20" t="s">
        <v>206</v>
      </c>
      <c r="B434" s="20"/>
      <c r="C434" s="21" t="s">
        <v>477</v>
      </c>
      <c r="D434" s="20" t="s">
        <v>13</v>
      </c>
      <c r="E434" s="22">
        <v>1</v>
      </c>
      <c r="F434" s="22">
        <v>0</v>
      </c>
      <c r="G434" s="22">
        <v>1</v>
      </c>
      <c r="H434" s="23" t="s">
        <v>891</v>
      </c>
      <c r="I434" s="20" t="s">
        <v>48</v>
      </c>
      <c r="J434" s="24"/>
      <c r="K434" s="441"/>
      <c r="L434" s="36"/>
      <c r="M434" s="28">
        <v>0</v>
      </c>
    </row>
    <row r="435" spans="1:13" s="7" customFormat="1" ht="25.5" x14ac:dyDescent="0.2">
      <c r="A435" s="20" t="s">
        <v>206</v>
      </c>
      <c r="B435" s="20"/>
      <c r="C435" s="21" t="s">
        <v>477</v>
      </c>
      <c r="D435" s="20" t="s">
        <v>13</v>
      </c>
      <c r="E435" s="22">
        <v>0.68</v>
      </c>
      <c r="F435" s="22">
        <v>0</v>
      </c>
      <c r="G435" s="22">
        <v>0.68</v>
      </c>
      <c r="H435" s="23" t="s">
        <v>892</v>
      </c>
      <c r="I435" s="20" t="s">
        <v>49</v>
      </c>
      <c r="J435" s="24"/>
      <c r="K435" s="441"/>
      <c r="L435" s="36"/>
      <c r="M435" s="28">
        <v>0</v>
      </c>
    </row>
    <row r="436" spans="1:13" s="7" customFormat="1" ht="25.5" x14ac:dyDescent="0.2">
      <c r="A436" s="20" t="s">
        <v>206</v>
      </c>
      <c r="B436" s="20"/>
      <c r="C436" s="21" t="s">
        <v>477</v>
      </c>
      <c r="D436" s="20" t="s">
        <v>13</v>
      </c>
      <c r="E436" s="22">
        <v>1</v>
      </c>
      <c r="F436" s="22">
        <v>0</v>
      </c>
      <c r="G436" s="22">
        <v>1</v>
      </c>
      <c r="H436" s="23" t="s">
        <v>891</v>
      </c>
      <c r="I436" s="20" t="s">
        <v>52</v>
      </c>
      <c r="J436" s="24"/>
      <c r="K436" s="441"/>
      <c r="L436" s="36"/>
      <c r="M436" s="28">
        <v>0</v>
      </c>
    </row>
    <row r="437" spans="1:13" s="7" customFormat="1" ht="25.5" x14ac:dyDescent="0.2">
      <c r="A437" s="20" t="s">
        <v>206</v>
      </c>
      <c r="B437" s="20"/>
      <c r="C437" s="21" t="s">
        <v>477</v>
      </c>
      <c r="D437" s="20" t="s">
        <v>13</v>
      </c>
      <c r="E437" s="22">
        <v>1</v>
      </c>
      <c r="F437" s="22">
        <v>0</v>
      </c>
      <c r="G437" s="22">
        <v>1</v>
      </c>
      <c r="H437" s="23" t="s">
        <v>891</v>
      </c>
      <c r="I437" s="20" t="s">
        <v>47</v>
      </c>
      <c r="J437" s="24"/>
      <c r="K437" s="441"/>
      <c r="L437" s="36"/>
      <c r="M437" s="28">
        <v>0</v>
      </c>
    </row>
    <row r="438" spans="1:13" s="7" customFormat="1" ht="25.5" x14ac:dyDescent="0.2">
      <c r="A438" s="20" t="s">
        <v>206</v>
      </c>
      <c r="B438" s="20"/>
      <c r="C438" s="21" t="s">
        <v>477</v>
      </c>
      <c r="D438" s="20" t="s">
        <v>13</v>
      </c>
      <c r="E438" s="22">
        <v>1.5</v>
      </c>
      <c r="F438" s="22">
        <v>0</v>
      </c>
      <c r="G438" s="22">
        <v>1.5</v>
      </c>
      <c r="H438" s="23" t="s">
        <v>893</v>
      </c>
      <c r="I438" s="20" t="s">
        <v>50</v>
      </c>
      <c r="J438" s="24"/>
      <c r="K438" s="441"/>
      <c r="L438" s="36"/>
      <c r="M438" s="28">
        <v>0</v>
      </c>
    </row>
    <row r="439" spans="1:13" s="7" customFormat="1" ht="25.5" x14ac:dyDescent="0.2">
      <c r="A439" s="20" t="s">
        <v>206</v>
      </c>
      <c r="B439" s="20"/>
      <c r="C439" s="21" t="s">
        <v>477</v>
      </c>
      <c r="D439" s="20" t="s">
        <v>13</v>
      </c>
      <c r="E439" s="22">
        <v>1.5</v>
      </c>
      <c r="F439" s="22">
        <v>0</v>
      </c>
      <c r="G439" s="22">
        <v>1.5</v>
      </c>
      <c r="H439" s="23" t="s">
        <v>893</v>
      </c>
      <c r="I439" s="20" t="s">
        <v>59</v>
      </c>
      <c r="J439" s="24"/>
      <c r="K439" s="441"/>
      <c r="L439" s="36"/>
      <c r="M439" s="28">
        <v>0</v>
      </c>
    </row>
    <row r="440" spans="1:13" s="7" customFormat="1" ht="25.5" x14ac:dyDescent="0.2">
      <c r="A440" s="20" t="s">
        <v>206</v>
      </c>
      <c r="B440" s="20"/>
      <c r="C440" s="21" t="s">
        <v>477</v>
      </c>
      <c r="D440" s="20" t="s">
        <v>13</v>
      </c>
      <c r="E440" s="22">
        <v>1.5</v>
      </c>
      <c r="F440" s="22">
        <v>0</v>
      </c>
      <c r="G440" s="22">
        <v>1.5</v>
      </c>
      <c r="H440" s="23" t="s">
        <v>893</v>
      </c>
      <c r="I440" s="20" t="s">
        <v>62</v>
      </c>
      <c r="J440" s="24"/>
      <c r="K440" s="441"/>
      <c r="L440" s="36"/>
      <c r="M440" s="28">
        <v>0</v>
      </c>
    </row>
    <row r="441" spans="1:13" s="7" customFormat="1" ht="25.5" x14ac:dyDescent="0.2">
      <c r="A441" s="20" t="s">
        <v>206</v>
      </c>
      <c r="B441" s="20"/>
      <c r="C441" s="21" t="s">
        <v>477</v>
      </c>
      <c r="D441" s="20" t="s">
        <v>13</v>
      </c>
      <c r="E441" s="22">
        <v>1.5</v>
      </c>
      <c r="F441" s="22">
        <v>0</v>
      </c>
      <c r="G441" s="22">
        <v>1.5</v>
      </c>
      <c r="H441" s="23" t="s">
        <v>893</v>
      </c>
      <c r="I441" s="20" t="s">
        <v>70</v>
      </c>
      <c r="J441" s="24"/>
      <c r="K441" s="441"/>
      <c r="L441" s="36"/>
      <c r="M441" s="28">
        <v>0</v>
      </c>
    </row>
    <row r="442" spans="1:13" s="6" customFormat="1" x14ac:dyDescent="0.2">
      <c r="A442" s="19" t="s">
        <v>478</v>
      </c>
      <c r="B442" s="19"/>
      <c r="C442" s="1" t="s">
        <v>479</v>
      </c>
      <c r="D442" s="19">
        <v>0</v>
      </c>
      <c r="E442" s="3">
        <v>0</v>
      </c>
      <c r="F442" s="3">
        <v>0</v>
      </c>
      <c r="G442" s="3">
        <v>0</v>
      </c>
      <c r="H442" s="4" t="s">
        <v>31</v>
      </c>
      <c r="I442" s="19">
        <v>0</v>
      </c>
      <c r="J442" s="26"/>
      <c r="K442" s="18"/>
      <c r="L442" s="18"/>
      <c r="M442" s="296">
        <v>0</v>
      </c>
    </row>
    <row r="443" spans="1:13" x14ac:dyDescent="0.2">
      <c r="A443" s="13">
        <f>+SUBTOTAL(103,$B$7:B443)</f>
        <v>316</v>
      </c>
      <c r="B443" s="13">
        <v>1</v>
      </c>
      <c r="C443" s="2" t="s">
        <v>1040</v>
      </c>
      <c r="D443" s="13"/>
      <c r="E443" s="9"/>
      <c r="F443" s="9"/>
      <c r="G443" s="9"/>
      <c r="H443" s="10"/>
      <c r="I443" s="13"/>
      <c r="J443" s="16"/>
      <c r="K443" s="12"/>
      <c r="L443" s="12"/>
      <c r="M443" s="14"/>
    </row>
    <row r="444" spans="1:13" s="7" customFormat="1" ht="25.5" x14ac:dyDescent="0.2">
      <c r="A444" s="20" t="s">
        <v>206</v>
      </c>
      <c r="B444" s="20"/>
      <c r="C444" s="21" t="s">
        <v>480</v>
      </c>
      <c r="D444" s="20" t="s">
        <v>14</v>
      </c>
      <c r="E444" s="22">
        <v>0.3</v>
      </c>
      <c r="F444" s="22">
        <v>0</v>
      </c>
      <c r="G444" s="22">
        <v>0.3</v>
      </c>
      <c r="H444" s="23" t="s">
        <v>812</v>
      </c>
      <c r="I444" s="20" t="s">
        <v>48</v>
      </c>
      <c r="J444" s="24"/>
      <c r="K444" s="25"/>
      <c r="L444" s="25"/>
      <c r="M444" s="28">
        <v>0</v>
      </c>
    </row>
    <row r="445" spans="1:13" s="7" customFormat="1" ht="25.5" x14ac:dyDescent="0.2">
      <c r="A445" s="20" t="s">
        <v>206</v>
      </c>
      <c r="B445" s="20"/>
      <c r="C445" s="21" t="s">
        <v>481</v>
      </c>
      <c r="D445" s="20" t="s">
        <v>14</v>
      </c>
      <c r="E445" s="22">
        <v>0.42</v>
      </c>
      <c r="F445" s="22">
        <v>0</v>
      </c>
      <c r="G445" s="22">
        <v>0.42</v>
      </c>
      <c r="H445" s="23" t="s">
        <v>894</v>
      </c>
      <c r="I445" s="20" t="s">
        <v>49</v>
      </c>
      <c r="J445" s="24"/>
      <c r="K445" s="25"/>
      <c r="L445" s="25"/>
      <c r="M445" s="28">
        <v>0</v>
      </c>
    </row>
    <row r="446" spans="1:13" s="7" customFormat="1" ht="25.5" x14ac:dyDescent="0.2">
      <c r="A446" s="20" t="s">
        <v>206</v>
      </c>
      <c r="B446" s="20"/>
      <c r="C446" s="21" t="s">
        <v>482</v>
      </c>
      <c r="D446" s="20" t="s">
        <v>14</v>
      </c>
      <c r="E446" s="22">
        <v>0.5</v>
      </c>
      <c r="F446" s="22">
        <v>0</v>
      </c>
      <c r="G446" s="22">
        <v>0.5</v>
      </c>
      <c r="H446" s="23" t="s">
        <v>895</v>
      </c>
      <c r="I446" s="20" t="s">
        <v>47</v>
      </c>
      <c r="J446" s="24"/>
      <c r="K446" s="25"/>
      <c r="L446" s="25"/>
      <c r="M446" s="28">
        <v>0</v>
      </c>
    </row>
    <row r="447" spans="1:13" s="7" customFormat="1" ht="25.5" x14ac:dyDescent="0.2">
      <c r="A447" s="20" t="s">
        <v>206</v>
      </c>
      <c r="B447" s="20"/>
      <c r="C447" s="21" t="s">
        <v>483</v>
      </c>
      <c r="D447" s="20" t="s">
        <v>14</v>
      </c>
      <c r="E447" s="22">
        <v>0.13</v>
      </c>
      <c r="F447" s="22">
        <v>0</v>
      </c>
      <c r="G447" s="22">
        <v>0.13</v>
      </c>
      <c r="H447" s="23" t="s">
        <v>896</v>
      </c>
      <c r="I447" s="20" t="s">
        <v>59</v>
      </c>
      <c r="J447" s="24"/>
      <c r="K447" s="25" t="s">
        <v>484</v>
      </c>
      <c r="L447" s="25"/>
      <c r="M447" s="28">
        <v>0</v>
      </c>
    </row>
    <row r="448" spans="1:13" s="7" customFormat="1" ht="25.5" x14ac:dyDescent="0.2">
      <c r="A448" s="20" t="s">
        <v>206</v>
      </c>
      <c r="B448" s="20"/>
      <c r="C448" s="21" t="s">
        <v>485</v>
      </c>
      <c r="D448" s="20" t="s">
        <v>14</v>
      </c>
      <c r="E448" s="22">
        <v>0.5</v>
      </c>
      <c r="F448" s="22">
        <v>0</v>
      </c>
      <c r="G448" s="22">
        <v>0.5</v>
      </c>
      <c r="H448" s="23" t="s">
        <v>895</v>
      </c>
      <c r="I448" s="20" t="s">
        <v>50</v>
      </c>
      <c r="J448" s="24"/>
      <c r="K448" s="25"/>
      <c r="L448" s="25"/>
      <c r="M448" s="28">
        <v>0</v>
      </c>
    </row>
    <row r="449" spans="1:13" s="6" customFormat="1" x14ac:dyDescent="0.2">
      <c r="A449" s="19" t="s">
        <v>486</v>
      </c>
      <c r="B449" s="19"/>
      <c r="C449" s="1" t="s">
        <v>487</v>
      </c>
      <c r="D449" s="19">
        <v>0</v>
      </c>
      <c r="E449" s="3">
        <v>0</v>
      </c>
      <c r="F449" s="3">
        <v>0</v>
      </c>
      <c r="G449" s="3">
        <v>0</v>
      </c>
      <c r="H449" s="4" t="s">
        <v>31</v>
      </c>
      <c r="I449" s="19">
        <v>0</v>
      </c>
      <c r="J449" s="26"/>
      <c r="K449" s="18"/>
      <c r="L449" s="18"/>
      <c r="M449" s="296">
        <v>0</v>
      </c>
    </row>
    <row r="450" spans="1:13" x14ac:dyDescent="0.2">
      <c r="A450" s="13">
        <f>+SUBTOTAL(103,$B$7:B450)</f>
        <v>317</v>
      </c>
      <c r="B450" s="13">
        <v>1</v>
      </c>
      <c r="C450" s="2" t="s">
        <v>488</v>
      </c>
      <c r="D450" s="13" t="s">
        <v>15</v>
      </c>
      <c r="E450" s="9">
        <v>0.22</v>
      </c>
      <c r="F450" s="9">
        <v>0</v>
      </c>
      <c r="G450" s="9">
        <v>0.22</v>
      </c>
      <c r="H450" s="10" t="s">
        <v>897</v>
      </c>
      <c r="I450" s="13" t="s">
        <v>62</v>
      </c>
      <c r="J450" s="16"/>
      <c r="K450" s="12"/>
      <c r="L450" s="12"/>
      <c r="M450" s="14">
        <v>2025</v>
      </c>
    </row>
    <row r="451" spans="1:13" x14ac:dyDescent="0.2">
      <c r="A451" s="13">
        <f>+SUBTOTAL(103,$B$7:B451)</f>
        <v>318</v>
      </c>
      <c r="B451" s="13">
        <v>1</v>
      </c>
      <c r="C451" s="2" t="s">
        <v>489</v>
      </c>
      <c r="D451" s="13"/>
      <c r="E451" s="9"/>
      <c r="F451" s="9"/>
      <c r="G451" s="9"/>
      <c r="H451" s="10"/>
      <c r="I451" s="13"/>
      <c r="J451" s="16"/>
      <c r="K451" s="12"/>
      <c r="L451" s="12"/>
      <c r="M451" s="14"/>
    </row>
    <row r="452" spans="1:13" s="7" customFormat="1" ht="25.5" x14ac:dyDescent="0.2">
      <c r="A452" s="20" t="s">
        <v>206</v>
      </c>
      <c r="B452" s="20"/>
      <c r="C452" s="21" t="s">
        <v>489</v>
      </c>
      <c r="D452" s="20" t="s">
        <v>15</v>
      </c>
      <c r="E452" s="22">
        <v>1.5</v>
      </c>
      <c r="F452" s="22">
        <v>0</v>
      </c>
      <c r="G452" s="22">
        <v>1.5</v>
      </c>
      <c r="H452" s="23" t="s">
        <v>893</v>
      </c>
      <c r="I452" s="20" t="s">
        <v>53</v>
      </c>
      <c r="J452" s="24"/>
      <c r="K452" s="441" t="s">
        <v>1028</v>
      </c>
      <c r="L452" s="25"/>
      <c r="M452" s="28">
        <v>0</v>
      </c>
    </row>
    <row r="453" spans="1:13" s="7" customFormat="1" ht="25.5" x14ac:dyDescent="0.2">
      <c r="A453" s="20" t="s">
        <v>206</v>
      </c>
      <c r="B453" s="20"/>
      <c r="C453" s="21" t="s">
        <v>489</v>
      </c>
      <c r="D453" s="20" t="s">
        <v>15</v>
      </c>
      <c r="E453" s="22">
        <v>1.5</v>
      </c>
      <c r="F453" s="22">
        <v>0</v>
      </c>
      <c r="G453" s="22">
        <v>1.5</v>
      </c>
      <c r="H453" s="23" t="s">
        <v>893</v>
      </c>
      <c r="I453" s="20" t="s">
        <v>48</v>
      </c>
      <c r="J453" s="24"/>
      <c r="K453" s="441"/>
      <c r="L453" s="25"/>
      <c r="M453" s="28">
        <v>0</v>
      </c>
    </row>
    <row r="454" spans="1:13" s="7" customFormat="1" ht="25.5" x14ac:dyDescent="0.2">
      <c r="A454" s="20" t="s">
        <v>206</v>
      </c>
      <c r="B454" s="20"/>
      <c r="C454" s="21" t="s">
        <v>489</v>
      </c>
      <c r="D454" s="20" t="s">
        <v>15</v>
      </c>
      <c r="E454" s="22">
        <v>1.5</v>
      </c>
      <c r="F454" s="22">
        <v>0</v>
      </c>
      <c r="G454" s="22">
        <v>1.5</v>
      </c>
      <c r="H454" s="23" t="s">
        <v>893</v>
      </c>
      <c r="I454" s="20" t="s">
        <v>49</v>
      </c>
      <c r="J454" s="24"/>
      <c r="K454" s="441"/>
      <c r="L454" s="25"/>
      <c r="M454" s="28">
        <v>0</v>
      </c>
    </row>
    <row r="455" spans="1:13" s="7" customFormat="1" ht="25.5" x14ac:dyDescent="0.2">
      <c r="A455" s="20" t="s">
        <v>206</v>
      </c>
      <c r="B455" s="20"/>
      <c r="C455" s="21" t="s">
        <v>489</v>
      </c>
      <c r="D455" s="20" t="s">
        <v>15</v>
      </c>
      <c r="E455" s="22">
        <v>2</v>
      </c>
      <c r="F455" s="22">
        <v>0</v>
      </c>
      <c r="G455" s="22">
        <v>2</v>
      </c>
      <c r="H455" s="23" t="s">
        <v>898</v>
      </c>
      <c r="I455" s="20" t="s">
        <v>52</v>
      </c>
      <c r="J455" s="24"/>
      <c r="K455" s="441"/>
      <c r="L455" s="25"/>
      <c r="M455" s="28">
        <v>0</v>
      </c>
    </row>
    <row r="456" spans="1:13" s="7" customFormat="1" ht="25.5" x14ac:dyDescent="0.2">
      <c r="A456" s="20" t="s">
        <v>206</v>
      </c>
      <c r="B456" s="20"/>
      <c r="C456" s="21" t="s">
        <v>489</v>
      </c>
      <c r="D456" s="20" t="s">
        <v>15</v>
      </c>
      <c r="E456" s="22">
        <v>1.98</v>
      </c>
      <c r="F456" s="22">
        <v>0</v>
      </c>
      <c r="G456" s="22">
        <v>1.98</v>
      </c>
      <c r="H456" s="23" t="s">
        <v>899</v>
      </c>
      <c r="I456" s="20" t="s">
        <v>47</v>
      </c>
      <c r="J456" s="24"/>
      <c r="K456" s="441"/>
      <c r="L456" s="25"/>
      <c r="M456" s="28">
        <v>0</v>
      </c>
    </row>
    <row r="457" spans="1:13" s="7" customFormat="1" ht="25.5" x14ac:dyDescent="0.2">
      <c r="A457" s="20" t="s">
        <v>206</v>
      </c>
      <c r="B457" s="20"/>
      <c r="C457" s="21" t="s">
        <v>489</v>
      </c>
      <c r="D457" s="20" t="s">
        <v>15</v>
      </c>
      <c r="E457" s="22">
        <v>2</v>
      </c>
      <c r="F457" s="22">
        <v>0</v>
      </c>
      <c r="G457" s="22">
        <v>2</v>
      </c>
      <c r="H457" s="23" t="s">
        <v>898</v>
      </c>
      <c r="I457" s="20" t="s">
        <v>50</v>
      </c>
      <c r="J457" s="24"/>
      <c r="K457" s="441"/>
      <c r="L457" s="25"/>
      <c r="M457" s="28">
        <v>0</v>
      </c>
    </row>
    <row r="458" spans="1:13" s="7" customFormat="1" ht="38.25" x14ac:dyDescent="0.2">
      <c r="A458" s="20" t="s">
        <v>206</v>
      </c>
      <c r="B458" s="20"/>
      <c r="C458" s="21" t="s">
        <v>489</v>
      </c>
      <c r="D458" s="20" t="s">
        <v>15</v>
      </c>
      <c r="E458" s="22">
        <v>2</v>
      </c>
      <c r="F458" s="22">
        <v>0</v>
      </c>
      <c r="G458" s="22">
        <v>2</v>
      </c>
      <c r="H458" s="23" t="s">
        <v>900</v>
      </c>
      <c r="I458" s="20" t="s">
        <v>59</v>
      </c>
      <c r="J458" s="24"/>
      <c r="K458" s="441"/>
      <c r="L458" s="25"/>
      <c r="M458" s="28">
        <v>0</v>
      </c>
    </row>
    <row r="459" spans="1:13" s="7" customFormat="1" ht="25.5" x14ac:dyDescent="0.2">
      <c r="A459" s="20" t="s">
        <v>206</v>
      </c>
      <c r="B459" s="20"/>
      <c r="C459" s="21" t="s">
        <v>489</v>
      </c>
      <c r="D459" s="20" t="s">
        <v>15</v>
      </c>
      <c r="E459" s="22">
        <v>2</v>
      </c>
      <c r="F459" s="22">
        <v>0</v>
      </c>
      <c r="G459" s="22">
        <v>2</v>
      </c>
      <c r="H459" s="23" t="s">
        <v>898</v>
      </c>
      <c r="I459" s="20" t="s">
        <v>62</v>
      </c>
      <c r="J459" s="24"/>
      <c r="K459" s="441"/>
      <c r="L459" s="25"/>
      <c r="M459" s="28">
        <v>0</v>
      </c>
    </row>
    <row r="460" spans="1:13" s="7" customFormat="1" ht="25.5" x14ac:dyDescent="0.2">
      <c r="A460" s="20" t="s">
        <v>206</v>
      </c>
      <c r="B460" s="20"/>
      <c r="C460" s="21" t="s">
        <v>489</v>
      </c>
      <c r="D460" s="20" t="s">
        <v>15</v>
      </c>
      <c r="E460" s="22">
        <v>2</v>
      </c>
      <c r="F460" s="22">
        <v>0</v>
      </c>
      <c r="G460" s="22">
        <v>2</v>
      </c>
      <c r="H460" s="23" t="s">
        <v>898</v>
      </c>
      <c r="I460" s="20" t="s">
        <v>70</v>
      </c>
      <c r="J460" s="24"/>
      <c r="K460" s="441"/>
      <c r="L460" s="25"/>
      <c r="M460" s="28">
        <v>0</v>
      </c>
    </row>
    <row r="461" spans="1:13" s="6" customFormat="1" x14ac:dyDescent="0.2">
      <c r="A461" s="19" t="s">
        <v>490</v>
      </c>
      <c r="B461" s="19"/>
      <c r="C461" s="1" t="s">
        <v>491</v>
      </c>
      <c r="D461" s="19">
        <v>0</v>
      </c>
      <c r="E461" s="3">
        <v>0</v>
      </c>
      <c r="F461" s="3">
        <v>0</v>
      </c>
      <c r="G461" s="3">
        <v>0</v>
      </c>
      <c r="H461" s="4" t="s">
        <v>31</v>
      </c>
      <c r="I461" s="19">
        <v>0</v>
      </c>
      <c r="J461" s="26"/>
      <c r="K461" s="18"/>
      <c r="L461" s="18"/>
      <c r="M461" s="296">
        <v>0</v>
      </c>
    </row>
    <row r="462" spans="1:13" x14ac:dyDescent="0.2">
      <c r="A462" s="13">
        <f>+SUBTOTAL(103,$B$7:B462)</f>
        <v>319</v>
      </c>
      <c r="B462" s="13">
        <v>1</v>
      </c>
      <c r="C462" s="2" t="s">
        <v>492</v>
      </c>
      <c r="D462" s="13" t="s">
        <v>16</v>
      </c>
      <c r="E462" s="9">
        <v>1</v>
      </c>
      <c r="F462" s="9">
        <v>0</v>
      </c>
      <c r="G462" s="9">
        <v>1</v>
      </c>
      <c r="H462" s="10" t="s">
        <v>680</v>
      </c>
      <c r="I462" s="13" t="s">
        <v>53</v>
      </c>
      <c r="J462" s="16"/>
      <c r="K462" s="12"/>
      <c r="L462" s="12"/>
      <c r="M462" s="14">
        <v>0</v>
      </c>
    </row>
    <row r="463" spans="1:13" x14ac:dyDescent="0.2">
      <c r="A463" s="13">
        <f>+SUBTOTAL(103,$B$7:B463)</f>
        <v>320</v>
      </c>
      <c r="B463" s="13">
        <v>1</v>
      </c>
      <c r="C463" s="2" t="s">
        <v>493</v>
      </c>
      <c r="D463" s="13" t="s">
        <v>16</v>
      </c>
      <c r="E463" s="9">
        <v>0.5</v>
      </c>
      <c r="F463" s="9">
        <v>0</v>
      </c>
      <c r="G463" s="9">
        <v>0.5</v>
      </c>
      <c r="H463" s="10" t="s">
        <v>901</v>
      </c>
      <c r="I463" s="13" t="s">
        <v>52</v>
      </c>
      <c r="J463" s="16"/>
      <c r="K463" s="12"/>
      <c r="L463" s="12"/>
      <c r="M463" s="14">
        <v>2025</v>
      </c>
    </row>
    <row r="464" spans="1:13" x14ac:dyDescent="0.2">
      <c r="A464" s="13">
        <f>+SUBTOTAL(103,$B$7:B464)</f>
        <v>321</v>
      </c>
      <c r="B464" s="13">
        <v>1</v>
      </c>
      <c r="C464" s="2" t="s">
        <v>78</v>
      </c>
      <c r="D464" s="13" t="s">
        <v>16</v>
      </c>
      <c r="E464" s="9">
        <v>0.8</v>
      </c>
      <c r="F464" s="9">
        <v>0</v>
      </c>
      <c r="G464" s="9">
        <v>0.8</v>
      </c>
      <c r="H464" s="10" t="s">
        <v>902</v>
      </c>
      <c r="I464" s="13" t="s">
        <v>52</v>
      </c>
      <c r="J464" s="16"/>
      <c r="K464" s="12"/>
      <c r="L464" s="12"/>
      <c r="M464" s="14">
        <v>2025</v>
      </c>
    </row>
    <row r="465" spans="1:13" x14ac:dyDescent="0.2">
      <c r="A465" s="13">
        <f>+SUBTOTAL(103,$B$7:B465)</f>
        <v>322</v>
      </c>
      <c r="B465" s="13">
        <v>1</v>
      </c>
      <c r="C465" s="2" t="s">
        <v>494</v>
      </c>
      <c r="D465" s="13" t="s">
        <v>16</v>
      </c>
      <c r="E465" s="9">
        <v>1.2</v>
      </c>
      <c r="F465" s="9">
        <v>0</v>
      </c>
      <c r="G465" s="9">
        <v>1.2</v>
      </c>
      <c r="H465" s="10" t="s">
        <v>903</v>
      </c>
      <c r="I465" s="13" t="s">
        <v>50</v>
      </c>
      <c r="J465" s="16"/>
      <c r="K465" s="12"/>
      <c r="L465" s="12"/>
      <c r="M465" s="14">
        <v>0</v>
      </c>
    </row>
    <row r="466" spans="1:13" x14ac:dyDescent="0.2">
      <c r="A466" s="13">
        <f>+SUBTOTAL(103,$B$7:B466)</f>
        <v>323</v>
      </c>
      <c r="B466" s="13">
        <v>1</v>
      </c>
      <c r="C466" s="2" t="s">
        <v>79</v>
      </c>
      <c r="D466" s="13" t="s">
        <v>16</v>
      </c>
      <c r="E466" s="9">
        <v>0.21</v>
      </c>
      <c r="F466" s="9">
        <v>0</v>
      </c>
      <c r="G466" s="9">
        <v>0.21</v>
      </c>
      <c r="H466" s="10" t="s">
        <v>904</v>
      </c>
      <c r="I466" s="13" t="s">
        <v>70</v>
      </c>
      <c r="J466" s="16"/>
      <c r="K466" s="12"/>
      <c r="L466" s="12"/>
      <c r="M466" s="14">
        <v>2025</v>
      </c>
    </row>
    <row r="467" spans="1:13" x14ac:dyDescent="0.2">
      <c r="A467" s="13">
        <f>+SUBTOTAL(103,$B$7:B467)</f>
        <v>324</v>
      </c>
      <c r="B467" s="13">
        <v>1</v>
      </c>
      <c r="C467" s="2" t="s">
        <v>1862</v>
      </c>
      <c r="D467" s="13"/>
      <c r="E467" s="9"/>
      <c r="F467" s="9"/>
      <c r="G467" s="9"/>
      <c r="H467" s="10"/>
      <c r="I467" s="13"/>
      <c r="J467" s="16"/>
      <c r="K467" s="12"/>
      <c r="L467" s="12"/>
      <c r="M467" s="14"/>
    </row>
    <row r="468" spans="1:13" s="7" customFormat="1" ht="25.5" x14ac:dyDescent="0.2">
      <c r="A468" s="20" t="s">
        <v>206</v>
      </c>
      <c r="B468" s="20"/>
      <c r="C468" s="21" t="s">
        <v>495</v>
      </c>
      <c r="D468" s="20" t="s">
        <v>16</v>
      </c>
      <c r="E468" s="22">
        <v>1</v>
      </c>
      <c r="F468" s="22">
        <v>0</v>
      </c>
      <c r="G468" s="22">
        <v>1</v>
      </c>
      <c r="H468" s="23" t="s">
        <v>891</v>
      </c>
      <c r="I468" s="20" t="s">
        <v>53</v>
      </c>
      <c r="J468" s="24"/>
      <c r="K468" s="441" t="s">
        <v>1028</v>
      </c>
      <c r="L468" s="25"/>
      <c r="M468" s="28">
        <v>0</v>
      </c>
    </row>
    <row r="469" spans="1:13" s="7" customFormat="1" ht="25.5" x14ac:dyDescent="0.2">
      <c r="A469" s="20" t="s">
        <v>206</v>
      </c>
      <c r="B469" s="20"/>
      <c r="C469" s="21" t="s">
        <v>496</v>
      </c>
      <c r="D469" s="20" t="s">
        <v>16</v>
      </c>
      <c r="E469" s="22">
        <v>1</v>
      </c>
      <c r="F469" s="22">
        <v>0</v>
      </c>
      <c r="G469" s="22">
        <v>1</v>
      </c>
      <c r="H469" s="23" t="s">
        <v>891</v>
      </c>
      <c r="I469" s="20" t="s">
        <v>48</v>
      </c>
      <c r="J469" s="24"/>
      <c r="K469" s="441"/>
      <c r="L469" s="25"/>
      <c r="M469" s="28">
        <v>0</v>
      </c>
    </row>
    <row r="470" spans="1:13" s="7" customFormat="1" ht="25.5" x14ac:dyDescent="0.2">
      <c r="A470" s="20" t="s">
        <v>206</v>
      </c>
      <c r="B470" s="20"/>
      <c r="C470" s="21" t="s">
        <v>497</v>
      </c>
      <c r="D470" s="20" t="s">
        <v>16</v>
      </c>
      <c r="E470" s="22">
        <v>1</v>
      </c>
      <c r="F470" s="22">
        <v>0</v>
      </c>
      <c r="G470" s="22">
        <v>1</v>
      </c>
      <c r="H470" s="23" t="s">
        <v>891</v>
      </c>
      <c r="I470" s="20" t="s">
        <v>49</v>
      </c>
      <c r="J470" s="24"/>
      <c r="K470" s="441"/>
      <c r="L470" s="25"/>
      <c r="M470" s="28">
        <v>0</v>
      </c>
    </row>
    <row r="471" spans="1:13" s="7" customFormat="1" ht="25.5" x14ac:dyDescent="0.2">
      <c r="A471" s="20" t="s">
        <v>206</v>
      </c>
      <c r="B471" s="20"/>
      <c r="C471" s="21" t="s">
        <v>498</v>
      </c>
      <c r="D471" s="20" t="s">
        <v>16</v>
      </c>
      <c r="E471" s="22">
        <v>1</v>
      </c>
      <c r="F471" s="22">
        <v>0</v>
      </c>
      <c r="G471" s="22">
        <v>1</v>
      </c>
      <c r="H471" s="23" t="s">
        <v>891</v>
      </c>
      <c r="I471" s="20" t="s">
        <v>52</v>
      </c>
      <c r="J471" s="24"/>
      <c r="K471" s="441"/>
      <c r="L471" s="25"/>
      <c r="M471" s="28">
        <v>0</v>
      </c>
    </row>
    <row r="472" spans="1:13" s="7" customFormat="1" ht="25.5" x14ac:dyDescent="0.2">
      <c r="A472" s="20" t="s">
        <v>206</v>
      </c>
      <c r="B472" s="20"/>
      <c r="C472" s="21" t="s">
        <v>499</v>
      </c>
      <c r="D472" s="20" t="s">
        <v>16</v>
      </c>
      <c r="E472" s="22">
        <v>1</v>
      </c>
      <c r="F472" s="22">
        <v>0</v>
      </c>
      <c r="G472" s="22">
        <v>1</v>
      </c>
      <c r="H472" s="23" t="s">
        <v>891</v>
      </c>
      <c r="I472" s="20" t="s">
        <v>47</v>
      </c>
      <c r="J472" s="24"/>
      <c r="K472" s="441"/>
      <c r="L472" s="25"/>
      <c r="M472" s="28">
        <v>0</v>
      </c>
    </row>
    <row r="473" spans="1:13" s="7" customFormat="1" ht="25.5" x14ac:dyDescent="0.2">
      <c r="A473" s="20" t="s">
        <v>206</v>
      </c>
      <c r="B473" s="20"/>
      <c r="C473" s="21" t="s">
        <v>500</v>
      </c>
      <c r="D473" s="20" t="s">
        <v>16</v>
      </c>
      <c r="E473" s="22">
        <v>1</v>
      </c>
      <c r="F473" s="22">
        <v>0</v>
      </c>
      <c r="G473" s="22">
        <v>1</v>
      </c>
      <c r="H473" s="23" t="s">
        <v>891</v>
      </c>
      <c r="I473" s="20" t="s">
        <v>62</v>
      </c>
      <c r="J473" s="24"/>
      <c r="K473" s="441"/>
      <c r="L473" s="25"/>
      <c r="M473" s="28">
        <v>0</v>
      </c>
    </row>
    <row r="474" spans="1:13" s="7" customFormat="1" ht="25.5" x14ac:dyDescent="0.2">
      <c r="A474" s="20" t="s">
        <v>206</v>
      </c>
      <c r="B474" s="20"/>
      <c r="C474" s="21" t="s">
        <v>501</v>
      </c>
      <c r="D474" s="20" t="s">
        <v>16</v>
      </c>
      <c r="E474" s="22">
        <v>1</v>
      </c>
      <c r="F474" s="22">
        <v>0</v>
      </c>
      <c r="G474" s="22">
        <v>1</v>
      </c>
      <c r="H474" s="23" t="s">
        <v>891</v>
      </c>
      <c r="I474" s="20" t="s">
        <v>50</v>
      </c>
      <c r="J474" s="24"/>
      <c r="K474" s="441"/>
      <c r="L474" s="25"/>
      <c r="M474" s="28">
        <v>0</v>
      </c>
    </row>
    <row r="475" spans="1:13" s="7" customFormat="1" ht="25.5" x14ac:dyDescent="0.2">
      <c r="A475" s="20" t="s">
        <v>206</v>
      </c>
      <c r="B475" s="20"/>
      <c r="C475" s="21" t="s">
        <v>502</v>
      </c>
      <c r="D475" s="20" t="s">
        <v>16</v>
      </c>
      <c r="E475" s="22">
        <v>2</v>
      </c>
      <c r="F475" s="22">
        <v>0</v>
      </c>
      <c r="G475" s="22">
        <v>2</v>
      </c>
      <c r="H475" s="23" t="s">
        <v>898</v>
      </c>
      <c r="I475" s="20" t="s">
        <v>59</v>
      </c>
      <c r="J475" s="24"/>
      <c r="K475" s="441"/>
      <c r="L475" s="25"/>
      <c r="M475" s="28">
        <v>0</v>
      </c>
    </row>
    <row r="476" spans="1:13" s="7" customFormat="1" ht="25.5" x14ac:dyDescent="0.2">
      <c r="A476" s="20" t="s">
        <v>206</v>
      </c>
      <c r="B476" s="20"/>
      <c r="C476" s="21" t="s">
        <v>503</v>
      </c>
      <c r="D476" s="20" t="s">
        <v>16</v>
      </c>
      <c r="E476" s="22">
        <v>1.61</v>
      </c>
      <c r="F476" s="22">
        <v>0</v>
      </c>
      <c r="G476" s="22">
        <v>1.61</v>
      </c>
      <c r="H476" s="23" t="s">
        <v>905</v>
      </c>
      <c r="I476" s="20" t="s">
        <v>70</v>
      </c>
      <c r="J476" s="24"/>
      <c r="K476" s="441"/>
      <c r="L476" s="25"/>
      <c r="M476" s="28">
        <v>0</v>
      </c>
    </row>
    <row r="477" spans="1:13" s="6" customFormat="1" x14ac:dyDescent="0.2">
      <c r="A477" s="19" t="s">
        <v>504</v>
      </c>
      <c r="B477" s="19"/>
      <c r="C477" s="1" t="s">
        <v>505</v>
      </c>
      <c r="D477" s="19">
        <v>0</v>
      </c>
      <c r="E477" s="3">
        <v>0</v>
      </c>
      <c r="F477" s="3">
        <v>0</v>
      </c>
      <c r="G477" s="3">
        <v>0</v>
      </c>
      <c r="H477" s="4" t="s">
        <v>31</v>
      </c>
      <c r="I477" s="19">
        <v>0</v>
      </c>
      <c r="J477" s="26"/>
      <c r="K477" s="18"/>
      <c r="L477" s="18"/>
      <c r="M477" s="296">
        <v>0</v>
      </c>
    </row>
    <row r="478" spans="1:13" ht="25.5" x14ac:dyDescent="0.2">
      <c r="A478" s="13">
        <f>+SUBTOTAL(103,$B$7:B478)</f>
        <v>325</v>
      </c>
      <c r="B478" s="13">
        <v>1</v>
      </c>
      <c r="C478" s="2" t="s">
        <v>181</v>
      </c>
      <c r="D478" s="13" t="s">
        <v>19</v>
      </c>
      <c r="E478" s="9">
        <v>0</v>
      </c>
      <c r="F478" s="9">
        <v>0</v>
      </c>
      <c r="G478" s="9">
        <v>0</v>
      </c>
      <c r="H478" s="10" t="s">
        <v>31</v>
      </c>
      <c r="I478" s="13">
        <v>0</v>
      </c>
      <c r="J478" s="16"/>
      <c r="K478" s="12"/>
      <c r="L478" s="12"/>
      <c r="M478" s="14">
        <v>2025</v>
      </c>
    </row>
    <row r="479" spans="1:13" s="7" customFormat="1" ht="25.5" x14ac:dyDescent="0.2">
      <c r="A479" s="20" t="s">
        <v>206</v>
      </c>
      <c r="B479" s="20"/>
      <c r="C479" s="21" t="s">
        <v>181</v>
      </c>
      <c r="D479" s="20" t="s">
        <v>19</v>
      </c>
      <c r="E479" s="22">
        <v>0.02</v>
      </c>
      <c r="F479" s="22">
        <v>0</v>
      </c>
      <c r="G479" s="22">
        <v>0.02</v>
      </c>
      <c r="H479" s="23" t="s">
        <v>906</v>
      </c>
      <c r="I479" s="20" t="s">
        <v>53</v>
      </c>
      <c r="J479" s="24"/>
      <c r="K479" s="25" t="s">
        <v>182</v>
      </c>
      <c r="L479" s="25"/>
      <c r="M479" s="28">
        <v>2025</v>
      </c>
    </row>
    <row r="480" spans="1:13" s="7" customFormat="1" ht="25.5" x14ac:dyDescent="0.2">
      <c r="A480" s="20" t="s">
        <v>206</v>
      </c>
      <c r="B480" s="20"/>
      <c r="C480" s="21" t="s">
        <v>181</v>
      </c>
      <c r="D480" s="20" t="s">
        <v>19</v>
      </c>
      <c r="E480" s="22">
        <v>0.51</v>
      </c>
      <c r="F480" s="22">
        <v>0</v>
      </c>
      <c r="G480" s="22">
        <v>0.51</v>
      </c>
      <c r="H480" s="23" t="s">
        <v>907</v>
      </c>
      <c r="I480" s="20" t="s">
        <v>48</v>
      </c>
      <c r="J480" s="24"/>
      <c r="K480" s="25" t="s">
        <v>182</v>
      </c>
      <c r="L480" s="25"/>
      <c r="M480" s="28">
        <v>2025</v>
      </c>
    </row>
    <row r="481" spans="1:13" ht="25.5" x14ac:dyDescent="0.2">
      <c r="A481" s="13">
        <f>+SUBTOTAL(103,$B$7:B481)</f>
        <v>326</v>
      </c>
      <c r="B481" s="13">
        <v>1</v>
      </c>
      <c r="C481" s="2" t="s">
        <v>506</v>
      </c>
      <c r="D481" s="13" t="s">
        <v>19</v>
      </c>
      <c r="E481" s="9">
        <v>0.01</v>
      </c>
      <c r="F481" s="9">
        <v>0</v>
      </c>
      <c r="G481" s="9">
        <v>0.01</v>
      </c>
      <c r="H481" s="10" t="s">
        <v>908</v>
      </c>
      <c r="I481" s="13" t="s">
        <v>53</v>
      </c>
      <c r="J481" s="16"/>
      <c r="K481" s="12"/>
      <c r="L481" s="12"/>
      <c r="M481" s="14">
        <v>0</v>
      </c>
    </row>
    <row r="482" spans="1:13" ht="25.5" x14ac:dyDescent="0.2">
      <c r="A482" s="13">
        <f>+SUBTOTAL(103,$B$7:B482)</f>
        <v>327</v>
      </c>
      <c r="B482" s="13">
        <v>1</v>
      </c>
      <c r="C482" s="2" t="s">
        <v>507</v>
      </c>
      <c r="D482" s="13" t="s">
        <v>19</v>
      </c>
      <c r="E482" s="9">
        <v>0.08</v>
      </c>
      <c r="F482" s="9">
        <v>0</v>
      </c>
      <c r="G482" s="9">
        <v>0.08</v>
      </c>
      <c r="H482" s="10" t="s">
        <v>909</v>
      </c>
      <c r="I482" s="13" t="s">
        <v>53</v>
      </c>
      <c r="J482" s="16"/>
      <c r="K482" s="12"/>
      <c r="L482" s="12"/>
      <c r="M482" s="14">
        <v>0</v>
      </c>
    </row>
    <row r="483" spans="1:13" x14ac:dyDescent="0.2">
      <c r="A483" s="13">
        <f>+SUBTOTAL(103,$B$7:B483)</f>
        <v>328</v>
      </c>
      <c r="B483" s="13">
        <v>1</v>
      </c>
      <c r="C483" s="2" t="s">
        <v>508</v>
      </c>
      <c r="D483" s="13" t="s">
        <v>19</v>
      </c>
      <c r="E483" s="9">
        <v>0.45</v>
      </c>
      <c r="F483" s="9">
        <v>0</v>
      </c>
      <c r="G483" s="9">
        <v>0.45</v>
      </c>
      <c r="H483" s="10" t="s">
        <v>910</v>
      </c>
      <c r="I483" s="13" t="s">
        <v>53</v>
      </c>
      <c r="J483" s="16"/>
      <c r="K483" s="12"/>
      <c r="L483" s="12"/>
      <c r="M483" s="14">
        <v>0</v>
      </c>
    </row>
    <row r="484" spans="1:13" ht="25.5" x14ac:dyDescent="0.2">
      <c r="A484" s="13">
        <f>+SUBTOTAL(103,$B$7:B484)</f>
        <v>329</v>
      </c>
      <c r="B484" s="13">
        <v>1</v>
      </c>
      <c r="C484" s="2" t="s">
        <v>509</v>
      </c>
      <c r="D484" s="13" t="s">
        <v>19</v>
      </c>
      <c r="E484" s="9">
        <v>0.873</v>
      </c>
      <c r="F484" s="9">
        <v>0</v>
      </c>
      <c r="G484" s="9">
        <v>0.87</v>
      </c>
      <c r="H484" s="10" t="s">
        <v>911</v>
      </c>
      <c r="I484" s="13" t="s">
        <v>53</v>
      </c>
      <c r="J484" s="16"/>
      <c r="K484" s="12"/>
      <c r="L484" s="12"/>
      <c r="M484" s="14">
        <v>0</v>
      </c>
    </row>
    <row r="485" spans="1:13" ht="25.5" x14ac:dyDescent="0.2">
      <c r="A485" s="13">
        <f>+SUBTOTAL(103,$B$7:B485)</f>
        <v>330</v>
      </c>
      <c r="B485" s="13">
        <v>1</v>
      </c>
      <c r="C485" s="2" t="s">
        <v>80</v>
      </c>
      <c r="D485" s="13" t="s">
        <v>19</v>
      </c>
      <c r="E485" s="9">
        <v>0.01</v>
      </c>
      <c r="F485" s="9">
        <v>0</v>
      </c>
      <c r="G485" s="9">
        <v>0.01</v>
      </c>
      <c r="H485" s="10" t="s">
        <v>912</v>
      </c>
      <c r="I485" s="13" t="s">
        <v>48</v>
      </c>
      <c r="J485" s="16"/>
      <c r="K485" s="12"/>
      <c r="L485" s="12"/>
      <c r="M485" s="14">
        <v>2025</v>
      </c>
    </row>
    <row r="486" spans="1:13" ht="25.5" x14ac:dyDescent="0.2">
      <c r="A486" s="13">
        <f>+SUBTOTAL(103,$B$7:B486)</f>
        <v>331</v>
      </c>
      <c r="B486" s="13">
        <v>1</v>
      </c>
      <c r="C486" s="2" t="s">
        <v>507</v>
      </c>
      <c r="D486" s="13" t="s">
        <v>19</v>
      </c>
      <c r="E486" s="9">
        <v>0.08</v>
      </c>
      <c r="F486" s="9">
        <v>0</v>
      </c>
      <c r="G486" s="9">
        <v>0.08</v>
      </c>
      <c r="H486" s="10" t="s">
        <v>909</v>
      </c>
      <c r="I486" s="13" t="s">
        <v>48</v>
      </c>
      <c r="J486" s="16"/>
      <c r="K486" s="12"/>
      <c r="L486" s="12"/>
      <c r="M486" s="14">
        <v>0</v>
      </c>
    </row>
    <row r="487" spans="1:13" x14ac:dyDescent="0.2">
      <c r="A487" s="13">
        <f>+SUBTOTAL(103,$B$7:B487)</f>
        <v>332</v>
      </c>
      <c r="B487" s="13">
        <v>1</v>
      </c>
      <c r="C487" s="2" t="s">
        <v>510</v>
      </c>
      <c r="D487" s="13" t="s">
        <v>19</v>
      </c>
      <c r="E487" s="9">
        <v>0.44</v>
      </c>
      <c r="F487" s="9">
        <v>0</v>
      </c>
      <c r="G487" s="9">
        <v>0.44</v>
      </c>
      <c r="H487" s="10" t="s">
        <v>913</v>
      </c>
      <c r="I487" s="13" t="s">
        <v>48</v>
      </c>
      <c r="J487" s="16"/>
      <c r="K487" s="12"/>
      <c r="L487" s="12"/>
      <c r="M487" s="14">
        <v>0</v>
      </c>
    </row>
    <row r="488" spans="1:13" ht="25.5" x14ac:dyDescent="0.2">
      <c r="A488" s="13">
        <f>+SUBTOTAL(103,$B$7:B488)</f>
        <v>333</v>
      </c>
      <c r="B488" s="13">
        <v>1</v>
      </c>
      <c r="C488" s="2" t="s">
        <v>511</v>
      </c>
      <c r="D488" s="13" t="s">
        <v>19</v>
      </c>
      <c r="E488" s="9">
        <v>0.49</v>
      </c>
      <c r="F488" s="9">
        <v>0</v>
      </c>
      <c r="G488" s="9">
        <v>0.49</v>
      </c>
      <c r="H488" s="10" t="s">
        <v>914</v>
      </c>
      <c r="I488" s="13" t="s">
        <v>48</v>
      </c>
      <c r="J488" s="16"/>
      <c r="K488" s="12"/>
      <c r="L488" s="12"/>
      <c r="M488" s="14">
        <v>0</v>
      </c>
    </row>
    <row r="489" spans="1:13" s="6" customFormat="1" ht="25.5" x14ac:dyDescent="0.2">
      <c r="A489" s="19" t="s">
        <v>518</v>
      </c>
      <c r="B489" s="19"/>
      <c r="C489" s="1" t="s">
        <v>519</v>
      </c>
      <c r="D489" s="19">
        <v>0</v>
      </c>
      <c r="E489" s="3">
        <v>0</v>
      </c>
      <c r="F489" s="3">
        <v>0</v>
      </c>
      <c r="G489" s="3">
        <v>0</v>
      </c>
      <c r="H489" s="4" t="s">
        <v>31</v>
      </c>
      <c r="I489" s="19">
        <v>0</v>
      </c>
      <c r="J489" s="26"/>
      <c r="K489" s="18"/>
      <c r="L489" s="18"/>
      <c r="M489" s="296">
        <v>0</v>
      </c>
    </row>
    <row r="490" spans="1:13" x14ac:dyDescent="0.2">
      <c r="A490" s="13">
        <f>+SUBTOTAL(103,$B$7:B490)</f>
        <v>334</v>
      </c>
      <c r="B490" s="13">
        <v>1</v>
      </c>
      <c r="C490" s="2" t="s">
        <v>81</v>
      </c>
      <c r="D490" s="13" t="s">
        <v>20</v>
      </c>
      <c r="E490" s="9">
        <v>0.02</v>
      </c>
      <c r="F490" s="9">
        <v>0</v>
      </c>
      <c r="G490" s="9">
        <v>0.02</v>
      </c>
      <c r="H490" s="10" t="s">
        <v>917</v>
      </c>
      <c r="I490" s="13" t="s">
        <v>48</v>
      </c>
      <c r="J490" s="16"/>
      <c r="K490" s="12"/>
      <c r="L490" s="12"/>
      <c r="M490" s="14">
        <v>0</v>
      </c>
    </row>
    <row r="491" spans="1:13" ht="25.5" x14ac:dyDescent="0.2">
      <c r="A491" s="13">
        <f>+SUBTOTAL(103,$B$7:B491)</f>
        <v>335</v>
      </c>
      <c r="B491" s="13">
        <v>1</v>
      </c>
      <c r="C491" s="2" t="s">
        <v>520</v>
      </c>
      <c r="D491" s="13"/>
      <c r="E491" s="9"/>
      <c r="F491" s="9"/>
      <c r="G491" s="9"/>
      <c r="H491" s="10"/>
      <c r="I491" s="13"/>
      <c r="J491" s="16"/>
      <c r="K491" s="12"/>
      <c r="L491" s="12"/>
      <c r="M491" s="14"/>
    </row>
    <row r="492" spans="1:13" s="7" customFormat="1" ht="25.5" x14ac:dyDescent="0.2">
      <c r="A492" s="20" t="s">
        <v>206</v>
      </c>
      <c r="B492" s="20"/>
      <c r="C492" s="21" t="s">
        <v>520</v>
      </c>
      <c r="D492" s="20" t="s">
        <v>20</v>
      </c>
      <c r="E492" s="22">
        <v>2</v>
      </c>
      <c r="F492" s="22">
        <v>0</v>
      </c>
      <c r="G492" s="22">
        <v>2</v>
      </c>
      <c r="H492" s="23" t="s">
        <v>918</v>
      </c>
      <c r="I492" s="20" t="s">
        <v>53</v>
      </c>
      <c r="J492" s="24"/>
      <c r="K492" s="441" t="s">
        <v>1028</v>
      </c>
      <c r="L492" s="25"/>
      <c r="M492" s="28">
        <v>0</v>
      </c>
    </row>
    <row r="493" spans="1:13" s="7" customFormat="1" ht="25.5" x14ac:dyDescent="0.2">
      <c r="A493" s="20" t="s">
        <v>206</v>
      </c>
      <c r="B493" s="20"/>
      <c r="C493" s="21" t="s">
        <v>520</v>
      </c>
      <c r="D493" s="20" t="s">
        <v>20</v>
      </c>
      <c r="E493" s="22">
        <v>2</v>
      </c>
      <c r="F493" s="22">
        <v>0</v>
      </c>
      <c r="G493" s="22">
        <v>2</v>
      </c>
      <c r="H493" s="23" t="s">
        <v>918</v>
      </c>
      <c r="I493" s="20" t="s">
        <v>48</v>
      </c>
      <c r="J493" s="24"/>
      <c r="K493" s="441"/>
      <c r="L493" s="25"/>
      <c r="M493" s="28">
        <v>0</v>
      </c>
    </row>
    <row r="494" spans="1:13" s="7" customFormat="1" ht="25.5" x14ac:dyDescent="0.2">
      <c r="A494" s="20" t="s">
        <v>206</v>
      </c>
      <c r="B494" s="20"/>
      <c r="C494" s="21" t="s">
        <v>520</v>
      </c>
      <c r="D494" s="20" t="s">
        <v>20</v>
      </c>
      <c r="E494" s="22">
        <v>2.1800000000000002</v>
      </c>
      <c r="F494" s="22">
        <v>0</v>
      </c>
      <c r="G494" s="22">
        <v>2.1800000000000002</v>
      </c>
      <c r="H494" s="23" t="s">
        <v>919</v>
      </c>
      <c r="I494" s="20" t="s">
        <v>49</v>
      </c>
      <c r="J494" s="24"/>
      <c r="K494" s="441"/>
      <c r="L494" s="25"/>
      <c r="M494" s="28">
        <v>0</v>
      </c>
    </row>
    <row r="495" spans="1:13" s="7" customFormat="1" ht="25.5" x14ac:dyDescent="0.2">
      <c r="A495" s="20" t="s">
        <v>206</v>
      </c>
      <c r="B495" s="20"/>
      <c r="C495" s="21" t="s">
        <v>520</v>
      </c>
      <c r="D495" s="20" t="s">
        <v>20</v>
      </c>
      <c r="E495" s="22">
        <v>1.5</v>
      </c>
      <c r="F495" s="22">
        <v>0</v>
      </c>
      <c r="G495" s="22">
        <v>1.5</v>
      </c>
      <c r="H495" s="23" t="s">
        <v>920</v>
      </c>
      <c r="I495" s="20" t="s">
        <v>52</v>
      </c>
      <c r="J495" s="24"/>
      <c r="K495" s="441"/>
      <c r="L495" s="25"/>
      <c r="M495" s="28">
        <v>0</v>
      </c>
    </row>
    <row r="496" spans="1:13" s="7" customFormat="1" ht="25.5" x14ac:dyDescent="0.2">
      <c r="A496" s="20" t="s">
        <v>206</v>
      </c>
      <c r="B496" s="20"/>
      <c r="C496" s="21" t="s">
        <v>520</v>
      </c>
      <c r="D496" s="20" t="s">
        <v>20</v>
      </c>
      <c r="E496" s="22">
        <v>1.5</v>
      </c>
      <c r="F496" s="22">
        <v>0</v>
      </c>
      <c r="G496" s="22">
        <v>1.5</v>
      </c>
      <c r="H496" s="23" t="s">
        <v>920</v>
      </c>
      <c r="I496" s="20" t="s">
        <v>47</v>
      </c>
      <c r="J496" s="24"/>
      <c r="K496" s="441"/>
      <c r="L496" s="25"/>
      <c r="M496" s="28">
        <v>0</v>
      </c>
    </row>
    <row r="497" spans="1:13" s="7" customFormat="1" ht="25.5" x14ac:dyDescent="0.2">
      <c r="A497" s="20" t="s">
        <v>206</v>
      </c>
      <c r="B497" s="20"/>
      <c r="C497" s="21" t="s">
        <v>520</v>
      </c>
      <c r="D497" s="20" t="s">
        <v>20</v>
      </c>
      <c r="E497" s="22">
        <v>1</v>
      </c>
      <c r="F497" s="22">
        <v>0</v>
      </c>
      <c r="G497" s="22">
        <v>1</v>
      </c>
      <c r="H497" s="23" t="s">
        <v>921</v>
      </c>
      <c r="I497" s="20" t="s">
        <v>50</v>
      </c>
      <c r="J497" s="24"/>
      <c r="K497" s="441"/>
      <c r="L497" s="25"/>
      <c r="M497" s="28">
        <v>0</v>
      </c>
    </row>
    <row r="498" spans="1:13" s="7" customFormat="1" ht="25.5" x14ac:dyDescent="0.2">
      <c r="A498" s="20" t="s">
        <v>206</v>
      </c>
      <c r="B498" s="20"/>
      <c r="C498" s="21" t="s">
        <v>520</v>
      </c>
      <c r="D498" s="20" t="s">
        <v>20</v>
      </c>
      <c r="E498" s="22">
        <v>1</v>
      </c>
      <c r="F498" s="22">
        <v>0</v>
      </c>
      <c r="G498" s="22">
        <v>1</v>
      </c>
      <c r="H498" s="23" t="s">
        <v>921</v>
      </c>
      <c r="I498" s="20" t="s">
        <v>59</v>
      </c>
      <c r="J498" s="24"/>
      <c r="K498" s="441"/>
      <c r="L498" s="25"/>
      <c r="M498" s="28">
        <v>0</v>
      </c>
    </row>
    <row r="499" spans="1:13" s="7" customFormat="1" ht="25.5" x14ac:dyDescent="0.2">
      <c r="A499" s="20" t="s">
        <v>206</v>
      </c>
      <c r="B499" s="20"/>
      <c r="C499" s="21" t="s">
        <v>520</v>
      </c>
      <c r="D499" s="20" t="s">
        <v>20</v>
      </c>
      <c r="E499" s="22">
        <v>1</v>
      </c>
      <c r="F499" s="22">
        <v>0</v>
      </c>
      <c r="G499" s="22">
        <v>1</v>
      </c>
      <c r="H499" s="23" t="s">
        <v>921</v>
      </c>
      <c r="I499" s="20" t="s">
        <v>62</v>
      </c>
      <c r="J499" s="24"/>
      <c r="K499" s="441"/>
      <c r="L499" s="25"/>
      <c r="M499" s="28">
        <v>0</v>
      </c>
    </row>
    <row r="500" spans="1:13" s="7" customFormat="1" ht="25.5" x14ac:dyDescent="0.2">
      <c r="A500" s="20" t="s">
        <v>206</v>
      </c>
      <c r="B500" s="20"/>
      <c r="C500" s="21" t="s">
        <v>520</v>
      </c>
      <c r="D500" s="20" t="s">
        <v>20</v>
      </c>
      <c r="E500" s="22">
        <v>1</v>
      </c>
      <c r="F500" s="22">
        <v>0</v>
      </c>
      <c r="G500" s="22">
        <v>1</v>
      </c>
      <c r="H500" s="23" t="s">
        <v>921</v>
      </c>
      <c r="I500" s="20" t="s">
        <v>70</v>
      </c>
      <c r="J500" s="24"/>
      <c r="K500" s="441"/>
      <c r="L500" s="25"/>
      <c r="M500" s="28">
        <v>0</v>
      </c>
    </row>
    <row r="501" spans="1:13" s="6" customFormat="1" x14ac:dyDescent="0.2">
      <c r="A501" s="19" t="s">
        <v>521</v>
      </c>
      <c r="B501" s="19"/>
      <c r="C501" s="1" t="s">
        <v>522</v>
      </c>
      <c r="D501" s="19">
        <v>0</v>
      </c>
      <c r="E501" s="3">
        <v>0</v>
      </c>
      <c r="F501" s="3">
        <v>0</v>
      </c>
      <c r="G501" s="3">
        <v>0</v>
      </c>
      <c r="H501" s="4" t="s">
        <v>31</v>
      </c>
      <c r="I501" s="19">
        <v>0</v>
      </c>
      <c r="J501" s="26"/>
      <c r="K501" s="18"/>
      <c r="L501" s="18"/>
      <c r="M501" s="296">
        <v>0</v>
      </c>
    </row>
    <row r="502" spans="1:13" x14ac:dyDescent="0.2">
      <c r="A502" s="13">
        <f>+SUBTOTAL(103,$B$7:B502)</f>
        <v>336</v>
      </c>
      <c r="B502" s="13">
        <v>1</v>
      </c>
      <c r="C502" s="2" t="s">
        <v>82</v>
      </c>
      <c r="D502" s="13" t="s">
        <v>22</v>
      </c>
      <c r="E502" s="9">
        <v>5</v>
      </c>
      <c r="F502" s="9">
        <v>0</v>
      </c>
      <c r="G502" s="9">
        <v>5</v>
      </c>
      <c r="H502" s="10" t="s">
        <v>922</v>
      </c>
      <c r="I502" s="13" t="s">
        <v>70</v>
      </c>
      <c r="J502" s="16"/>
      <c r="K502" s="12"/>
      <c r="L502" s="12"/>
      <c r="M502" s="14">
        <v>2025</v>
      </c>
    </row>
    <row r="503" spans="1:13" ht="25.5" x14ac:dyDescent="0.2">
      <c r="A503" s="13">
        <f>+SUBTOTAL(103,$B$7:B503)</f>
        <v>337</v>
      </c>
      <c r="B503" s="13">
        <v>1</v>
      </c>
      <c r="C503" s="2" t="s">
        <v>523</v>
      </c>
      <c r="D503" s="13" t="s">
        <v>3</v>
      </c>
      <c r="E503" s="9">
        <v>2.4</v>
      </c>
      <c r="F503" s="9">
        <v>0</v>
      </c>
      <c r="G503" s="9">
        <v>2.4</v>
      </c>
      <c r="H503" s="10" t="s">
        <v>923</v>
      </c>
      <c r="I503" s="13" t="s">
        <v>70</v>
      </c>
      <c r="J503" s="16"/>
      <c r="K503" s="12" t="s">
        <v>524</v>
      </c>
      <c r="L503" s="12"/>
      <c r="M503" s="14">
        <v>0</v>
      </c>
    </row>
    <row r="504" spans="1:13" ht="25.5" x14ac:dyDescent="0.2">
      <c r="A504" s="13">
        <f>+SUBTOTAL(103,$B$7:B504)</f>
        <v>338</v>
      </c>
      <c r="B504" s="13">
        <v>1</v>
      </c>
      <c r="C504" s="2" t="s">
        <v>523</v>
      </c>
      <c r="D504" s="13" t="s">
        <v>18</v>
      </c>
      <c r="E504" s="9">
        <v>0.24</v>
      </c>
      <c r="F504" s="9">
        <v>0</v>
      </c>
      <c r="G504" s="9">
        <v>0.24</v>
      </c>
      <c r="H504" s="10" t="s">
        <v>924</v>
      </c>
      <c r="I504" s="13" t="s">
        <v>70</v>
      </c>
      <c r="J504" s="16"/>
      <c r="K504" s="12" t="s">
        <v>524</v>
      </c>
      <c r="L504" s="12"/>
      <c r="M504" s="14">
        <v>0</v>
      </c>
    </row>
    <row r="505" spans="1:13" ht="38.25" x14ac:dyDescent="0.2">
      <c r="A505" s="13">
        <f>+SUBTOTAL(103,$B$7:B505)</f>
        <v>339</v>
      </c>
      <c r="B505" s="13">
        <v>1</v>
      </c>
      <c r="C505" s="2" t="s">
        <v>525</v>
      </c>
      <c r="D505" s="13" t="s">
        <v>22</v>
      </c>
      <c r="E505" s="9">
        <v>7.8</v>
      </c>
      <c r="F505" s="9">
        <v>0</v>
      </c>
      <c r="G505" s="9">
        <v>7.8</v>
      </c>
      <c r="H505" s="10" t="s">
        <v>925</v>
      </c>
      <c r="I505" s="13" t="s">
        <v>52</v>
      </c>
      <c r="J505" s="16"/>
      <c r="K505" s="12"/>
      <c r="L505" s="12"/>
      <c r="M505" s="14">
        <v>2025</v>
      </c>
    </row>
    <row r="506" spans="1:13" ht="38.25" x14ac:dyDescent="0.2">
      <c r="A506" s="13">
        <f>+SUBTOTAL(103,$B$7:B506)</f>
        <v>340</v>
      </c>
      <c r="B506" s="13">
        <v>1</v>
      </c>
      <c r="C506" s="2" t="s">
        <v>525</v>
      </c>
      <c r="D506" s="13" t="s">
        <v>10</v>
      </c>
      <c r="E506" s="9">
        <v>0.27</v>
      </c>
      <c r="F506" s="9">
        <v>0</v>
      </c>
      <c r="G506" s="9">
        <v>0.27</v>
      </c>
      <c r="H506" s="10" t="s">
        <v>926</v>
      </c>
      <c r="I506" s="13" t="s">
        <v>52</v>
      </c>
      <c r="J506" s="16"/>
      <c r="K506" s="12"/>
      <c r="L506" s="12"/>
      <c r="M506" s="14">
        <v>2025</v>
      </c>
    </row>
    <row r="507" spans="1:13" x14ac:dyDescent="0.2">
      <c r="A507" s="13">
        <f>+SUBTOTAL(103,$B$7:B507)</f>
        <v>341</v>
      </c>
      <c r="B507" s="13">
        <v>1</v>
      </c>
      <c r="C507" s="2" t="s">
        <v>83</v>
      </c>
      <c r="D507" s="13" t="s">
        <v>22</v>
      </c>
      <c r="E507" s="9">
        <v>0.5</v>
      </c>
      <c r="F507" s="9">
        <v>0</v>
      </c>
      <c r="G507" s="9">
        <v>0.5</v>
      </c>
      <c r="H507" s="10" t="s">
        <v>927</v>
      </c>
      <c r="I507" s="13" t="s">
        <v>59</v>
      </c>
      <c r="J507" s="16"/>
      <c r="K507" s="12"/>
      <c r="L507" s="12"/>
      <c r="M507" s="14">
        <v>2025</v>
      </c>
    </row>
    <row r="508" spans="1:13" ht="25.5" x14ac:dyDescent="0.2">
      <c r="A508" s="13">
        <f>+SUBTOTAL(103,$B$7:B508)</f>
        <v>342</v>
      </c>
      <c r="B508" s="13">
        <v>1</v>
      </c>
      <c r="C508" s="2" t="s">
        <v>84</v>
      </c>
      <c r="D508" s="13" t="s">
        <v>22</v>
      </c>
      <c r="E508" s="9">
        <v>1.48</v>
      </c>
      <c r="F508" s="9">
        <v>0</v>
      </c>
      <c r="G508" s="9">
        <v>1.48</v>
      </c>
      <c r="H508" s="10" t="s">
        <v>928</v>
      </c>
      <c r="I508" s="13" t="s">
        <v>50</v>
      </c>
      <c r="J508" s="16"/>
      <c r="K508" s="12"/>
      <c r="L508" s="12"/>
      <c r="M508" s="14">
        <v>2025</v>
      </c>
    </row>
    <row r="509" spans="1:13" x14ac:dyDescent="0.2">
      <c r="A509" s="13">
        <f>+SUBTOTAL(103,$B$7:B509)</f>
        <v>343</v>
      </c>
      <c r="B509" s="13">
        <v>1</v>
      </c>
      <c r="C509" s="2" t="s">
        <v>526</v>
      </c>
      <c r="D509" s="13"/>
      <c r="E509" s="9"/>
      <c r="F509" s="9"/>
      <c r="G509" s="9"/>
      <c r="H509" s="10"/>
      <c r="I509" s="13"/>
      <c r="J509" s="16"/>
      <c r="K509" s="441" t="s">
        <v>1029</v>
      </c>
      <c r="L509" s="12"/>
      <c r="M509" s="14"/>
    </row>
    <row r="510" spans="1:13" s="7" customFormat="1" ht="25.5" x14ac:dyDescent="0.2">
      <c r="A510" s="20" t="s">
        <v>206</v>
      </c>
      <c r="B510" s="20"/>
      <c r="C510" s="21" t="s">
        <v>526</v>
      </c>
      <c r="D510" s="20" t="s">
        <v>22</v>
      </c>
      <c r="E510" s="22">
        <v>1</v>
      </c>
      <c r="F510" s="22">
        <v>0</v>
      </c>
      <c r="G510" s="22">
        <v>1</v>
      </c>
      <c r="H510" s="23" t="s">
        <v>930</v>
      </c>
      <c r="I510" s="20" t="s">
        <v>48</v>
      </c>
      <c r="J510" s="24"/>
      <c r="K510" s="441"/>
      <c r="L510" s="36"/>
      <c r="M510" s="28">
        <v>0</v>
      </c>
    </row>
    <row r="511" spans="1:13" s="7" customFormat="1" ht="25.5" x14ac:dyDescent="0.2">
      <c r="A511" s="20" t="s">
        <v>206</v>
      </c>
      <c r="B511" s="20"/>
      <c r="C511" s="21" t="s">
        <v>526</v>
      </c>
      <c r="D511" s="20" t="s">
        <v>22</v>
      </c>
      <c r="E511" s="22">
        <v>2</v>
      </c>
      <c r="F511" s="22">
        <v>0</v>
      </c>
      <c r="G511" s="22">
        <v>2</v>
      </c>
      <c r="H511" s="23" t="s">
        <v>898</v>
      </c>
      <c r="I511" s="20" t="s">
        <v>52</v>
      </c>
      <c r="J511" s="24"/>
      <c r="K511" s="441"/>
      <c r="L511" s="25"/>
      <c r="M511" s="28">
        <v>0</v>
      </c>
    </row>
    <row r="512" spans="1:13" s="7" customFormat="1" ht="25.5" x14ac:dyDescent="0.2">
      <c r="A512" s="20" t="s">
        <v>206</v>
      </c>
      <c r="B512" s="20"/>
      <c r="C512" s="21" t="s">
        <v>526</v>
      </c>
      <c r="D512" s="20" t="s">
        <v>22</v>
      </c>
      <c r="E512" s="22">
        <v>1.07</v>
      </c>
      <c r="F512" s="22">
        <v>0</v>
      </c>
      <c r="G512" s="22">
        <v>1.07</v>
      </c>
      <c r="H512" s="23" t="s">
        <v>931</v>
      </c>
      <c r="I512" s="20" t="s">
        <v>50</v>
      </c>
      <c r="J512" s="24"/>
      <c r="K512" s="441"/>
      <c r="L512" s="25"/>
      <c r="M512" s="28">
        <v>0</v>
      </c>
    </row>
    <row r="513" spans="1:13" s="7" customFormat="1" ht="25.5" x14ac:dyDescent="0.2">
      <c r="A513" s="20" t="s">
        <v>206</v>
      </c>
      <c r="B513" s="20"/>
      <c r="C513" s="21" t="s">
        <v>526</v>
      </c>
      <c r="D513" s="20" t="s">
        <v>22</v>
      </c>
      <c r="E513" s="22">
        <v>2</v>
      </c>
      <c r="F513" s="22">
        <v>0</v>
      </c>
      <c r="G513" s="22">
        <v>2</v>
      </c>
      <c r="H513" s="23" t="s">
        <v>898</v>
      </c>
      <c r="I513" s="20" t="s">
        <v>59</v>
      </c>
      <c r="J513" s="24"/>
      <c r="K513" s="441"/>
      <c r="L513" s="25"/>
      <c r="M513" s="28">
        <v>0</v>
      </c>
    </row>
    <row r="514" spans="1:13" s="7" customFormat="1" ht="25.5" x14ac:dyDescent="0.2">
      <c r="A514" s="20" t="s">
        <v>206</v>
      </c>
      <c r="B514" s="20"/>
      <c r="C514" s="21" t="s">
        <v>526</v>
      </c>
      <c r="D514" s="20" t="s">
        <v>22</v>
      </c>
      <c r="E514" s="22">
        <v>1</v>
      </c>
      <c r="F514" s="22">
        <v>0</v>
      </c>
      <c r="G514" s="22">
        <v>1</v>
      </c>
      <c r="H514" s="23" t="s">
        <v>930</v>
      </c>
      <c r="I514" s="20" t="s">
        <v>70</v>
      </c>
      <c r="J514" s="24"/>
      <c r="K514" s="441"/>
      <c r="L514" s="25"/>
      <c r="M514" s="28">
        <v>0</v>
      </c>
    </row>
    <row r="515" spans="1:13" s="6" customFormat="1" x14ac:dyDescent="0.2">
      <c r="A515" s="19" t="s">
        <v>527</v>
      </c>
      <c r="B515" s="19"/>
      <c r="C515" s="1" t="s">
        <v>528</v>
      </c>
      <c r="D515" s="19">
        <v>0</v>
      </c>
      <c r="E515" s="3">
        <v>0</v>
      </c>
      <c r="F515" s="3">
        <v>0</v>
      </c>
      <c r="G515" s="3">
        <v>0</v>
      </c>
      <c r="H515" s="4" t="s">
        <v>31</v>
      </c>
      <c r="I515" s="19">
        <v>0</v>
      </c>
      <c r="J515" s="26"/>
      <c r="K515" s="18"/>
      <c r="L515" s="18"/>
      <c r="M515" s="296">
        <v>0</v>
      </c>
    </row>
    <row r="516" spans="1:13" ht="25.5" x14ac:dyDescent="0.2">
      <c r="A516" s="13">
        <f>+SUBTOTAL(103,$B$7:B516)</f>
        <v>344</v>
      </c>
      <c r="B516" s="13">
        <v>1</v>
      </c>
      <c r="C516" s="2" t="s">
        <v>530</v>
      </c>
      <c r="D516" s="13"/>
      <c r="E516" s="9"/>
      <c r="F516" s="9"/>
      <c r="G516" s="9"/>
      <c r="H516" s="10"/>
      <c r="I516" s="13"/>
      <c r="J516" s="16"/>
      <c r="K516" s="12"/>
      <c r="L516" s="12"/>
      <c r="M516" s="14"/>
    </row>
    <row r="517" spans="1:13" s="7" customFormat="1" ht="25.5" x14ac:dyDescent="0.2">
      <c r="A517" s="20" t="s">
        <v>206</v>
      </c>
      <c r="B517" s="20"/>
      <c r="C517" s="21" t="s">
        <v>530</v>
      </c>
      <c r="D517" s="20" t="s">
        <v>23</v>
      </c>
      <c r="E517" s="22">
        <v>1</v>
      </c>
      <c r="F517" s="22">
        <v>0</v>
      </c>
      <c r="G517" s="22">
        <v>1</v>
      </c>
      <c r="H517" s="23" t="s">
        <v>933</v>
      </c>
      <c r="I517" s="20" t="s">
        <v>53</v>
      </c>
      <c r="J517" s="24"/>
      <c r="K517" s="441" t="s">
        <v>1028</v>
      </c>
      <c r="L517" s="25"/>
      <c r="M517" s="28">
        <v>0</v>
      </c>
    </row>
    <row r="518" spans="1:13" s="7" customFormat="1" ht="25.5" x14ac:dyDescent="0.2">
      <c r="A518" s="20" t="s">
        <v>206</v>
      </c>
      <c r="B518" s="20"/>
      <c r="C518" s="21" t="s">
        <v>530</v>
      </c>
      <c r="D518" s="20" t="s">
        <v>23</v>
      </c>
      <c r="E518" s="22">
        <v>1</v>
      </c>
      <c r="F518" s="22">
        <v>0</v>
      </c>
      <c r="G518" s="22">
        <v>1</v>
      </c>
      <c r="H518" s="23" t="s">
        <v>933</v>
      </c>
      <c r="I518" s="20" t="s">
        <v>48</v>
      </c>
      <c r="J518" s="24"/>
      <c r="K518" s="441"/>
      <c r="L518" s="25"/>
      <c r="M518" s="28">
        <v>0</v>
      </c>
    </row>
    <row r="519" spans="1:13" s="7" customFormat="1" ht="25.5" x14ac:dyDescent="0.2">
      <c r="A519" s="20" t="s">
        <v>206</v>
      </c>
      <c r="B519" s="20"/>
      <c r="C519" s="21" t="s">
        <v>530</v>
      </c>
      <c r="D519" s="20" t="s">
        <v>23</v>
      </c>
      <c r="E519" s="22">
        <v>1.9</v>
      </c>
      <c r="F519" s="22">
        <v>0</v>
      </c>
      <c r="G519" s="22">
        <v>1.9</v>
      </c>
      <c r="H519" s="23" t="s">
        <v>934</v>
      </c>
      <c r="I519" s="20" t="s">
        <v>49</v>
      </c>
      <c r="J519" s="24"/>
      <c r="K519" s="441"/>
      <c r="L519" s="25"/>
      <c r="M519" s="28">
        <v>0</v>
      </c>
    </row>
    <row r="520" spans="1:13" s="7" customFormat="1" ht="25.5" x14ac:dyDescent="0.2">
      <c r="A520" s="20" t="s">
        <v>206</v>
      </c>
      <c r="B520" s="20"/>
      <c r="C520" s="21" t="s">
        <v>530</v>
      </c>
      <c r="D520" s="20" t="s">
        <v>23</v>
      </c>
      <c r="E520" s="22">
        <v>1</v>
      </c>
      <c r="F520" s="22">
        <v>0</v>
      </c>
      <c r="G520" s="22">
        <v>1</v>
      </c>
      <c r="H520" s="23" t="s">
        <v>933</v>
      </c>
      <c r="I520" s="20" t="s">
        <v>52</v>
      </c>
      <c r="J520" s="24"/>
      <c r="K520" s="441"/>
      <c r="L520" s="25"/>
      <c r="M520" s="28">
        <v>0</v>
      </c>
    </row>
    <row r="521" spans="1:13" s="7" customFormat="1" ht="25.5" x14ac:dyDescent="0.2">
      <c r="A521" s="20" t="s">
        <v>206</v>
      </c>
      <c r="B521" s="20"/>
      <c r="C521" s="21" t="s">
        <v>530</v>
      </c>
      <c r="D521" s="20" t="s">
        <v>23</v>
      </c>
      <c r="E521" s="22">
        <v>1</v>
      </c>
      <c r="F521" s="22">
        <v>0</v>
      </c>
      <c r="G521" s="22">
        <v>1</v>
      </c>
      <c r="H521" s="23" t="s">
        <v>933</v>
      </c>
      <c r="I521" s="20" t="s">
        <v>47</v>
      </c>
      <c r="J521" s="24"/>
      <c r="K521" s="441"/>
      <c r="L521" s="25"/>
      <c r="M521" s="28">
        <v>0</v>
      </c>
    </row>
    <row r="522" spans="1:13" s="7" customFormat="1" ht="25.5" x14ac:dyDescent="0.2">
      <c r="A522" s="20" t="s">
        <v>206</v>
      </c>
      <c r="B522" s="20"/>
      <c r="C522" s="21" t="s">
        <v>530</v>
      </c>
      <c r="D522" s="20" t="s">
        <v>23</v>
      </c>
      <c r="E522" s="22">
        <v>1</v>
      </c>
      <c r="F522" s="22">
        <v>0</v>
      </c>
      <c r="G522" s="22">
        <v>1</v>
      </c>
      <c r="H522" s="23" t="s">
        <v>933</v>
      </c>
      <c r="I522" s="20" t="s">
        <v>50</v>
      </c>
      <c r="J522" s="24"/>
      <c r="K522" s="441"/>
      <c r="L522" s="25"/>
      <c r="M522" s="28">
        <v>0</v>
      </c>
    </row>
    <row r="523" spans="1:13" s="7" customFormat="1" ht="25.5" x14ac:dyDescent="0.2">
      <c r="A523" s="20" t="s">
        <v>206</v>
      </c>
      <c r="B523" s="20"/>
      <c r="C523" s="21" t="s">
        <v>530</v>
      </c>
      <c r="D523" s="20" t="s">
        <v>23</v>
      </c>
      <c r="E523" s="22">
        <v>1</v>
      </c>
      <c r="F523" s="22">
        <v>0</v>
      </c>
      <c r="G523" s="22">
        <v>1</v>
      </c>
      <c r="H523" s="23" t="s">
        <v>933</v>
      </c>
      <c r="I523" s="20" t="s">
        <v>59</v>
      </c>
      <c r="J523" s="24"/>
      <c r="K523" s="441"/>
      <c r="L523" s="25"/>
      <c r="M523" s="28">
        <v>0</v>
      </c>
    </row>
    <row r="524" spans="1:13" s="7" customFormat="1" ht="25.5" x14ac:dyDescent="0.2">
      <c r="A524" s="20" t="s">
        <v>206</v>
      </c>
      <c r="B524" s="20"/>
      <c r="C524" s="21" t="s">
        <v>530</v>
      </c>
      <c r="D524" s="20" t="s">
        <v>23</v>
      </c>
      <c r="E524" s="22">
        <v>1</v>
      </c>
      <c r="F524" s="22">
        <v>0</v>
      </c>
      <c r="G524" s="22">
        <v>1</v>
      </c>
      <c r="H524" s="23" t="s">
        <v>933</v>
      </c>
      <c r="I524" s="20" t="s">
        <v>62</v>
      </c>
      <c r="J524" s="24"/>
      <c r="K524" s="441"/>
      <c r="L524" s="25"/>
      <c r="M524" s="28">
        <v>0</v>
      </c>
    </row>
    <row r="525" spans="1:13" s="7" customFormat="1" ht="25.5" x14ac:dyDescent="0.2">
      <c r="A525" s="20" t="s">
        <v>206</v>
      </c>
      <c r="B525" s="20"/>
      <c r="C525" s="21" t="s">
        <v>530</v>
      </c>
      <c r="D525" s="20" t="s">
        <v>23</v>
      </c>
      <c r="E525" s="22">
        <v>1</v>
      </c>
      <c r="F525" s="22">
        <v>0</v>
      </c>
      <c r="G525" s="22">
        <v>1</v>
      </c>
      <c r="H525" s="23" t="s">
        <v>933</v>
      </c>
      <c r="I525" s="20" t="s">
        <v>70</v>
      </c>
      <c r="J525" s="24"/>
      <c r="K525" s="441"/>
      <c r="L525" s="25"/>
      <c r="M525" s="28">
        <v>0</v>
      </c>
    </row>
    <row r="526" spans="1:13" s="6" customFormat="1" ht="63.75" x14ac:dyDescent="0.2">
      <c r="A526" s="19" t="s">
        <v>531</v>
      </c>
      <c r="B526" s="19"/>
      <c r="C526" s="1" t="s">
        <v>532</v>
      </c>
      <c r="D526" s="19">
        <v>0</v>
      </c>
      <c r="E526" s="3">
        <v>0</v>
      </c>
      <c r="F526" s="3">
        <v>0</v>
      </c>
      <c r="G526" s="3">
        <v>0</v>
      </c>
      <c r="H526" s="4" t="s">
        <v>31</v>
      </c>
      <c r="I526" s="19">
        <v>0</v>
      </c>
      <c r="J526" s="26"/>
      <c r="K526" s="18" t="s">
        <v>1031</v>
      </c>
      <c r="L526" s="18"/>
      <c r="M526" s="296">
        <v>0</v>
      </c>
    </row>
    <row r="527" spans="1:13" s="6" customFormat="1" x14ac:dyDescent="0.2">
      <c r="A527" s="19" t="s">
        <v>533</v>
      </c>
      <c r="B527" s="19"/>
      <c r="C527" s="1" t="s">
        <v>534</v>
      </c>
      <c r="D527" s="19">
        <v>0</v>
      </c>
      <c r="E527" s="3">
        <v>0</v>
      </c>
      <c r="F527" s="3">
        <v>0</v>
      </c>
      <c r="G527" s="3">
        <v>0</v>
      </c>
      <c r="H527" s="4" t="s">
        <v>31</v>
      </c>
      <c r="I527" s="19">
        <v>0</v>
      </c>
      <c r="J527" s="26"/>
      <c r="K527" s="18"/>
      <c r="L527" s="18"/>
      <c r="M527" s="296">
        <v>0</v>
      </c>
    </row>
    <row r="528" spans="1:13" x14ac:dyDescent="0.2">
      <c r="A528" s="13">
        <f>+SUBTOTAL(103,$B$7:B528)</f>
        <v>345</v>
      </c>
      <c r="B528" s="13">
        <v>1</v>
      </c>
      <c r="C528" s="2" t="s">
        <v>85</v>
      </c>
      <c r="D528" s="13" t="s">
        <v>28</v>
      </c>
      <c r="E528" s="9">
        <v>2</v>
      </c>
      <c r="F528" s="9">
        <v>0</v>
      </c>
      <c r="G528" s="9">
        <v>2</v>
      </c>
      <c r="H528" s="10" t="s">
        <v>935</v>
      </c>
      <c r="I528" s="13" t="s">
        <v>53</v>
      </c>
      <c r="J528" s="16"/>
      <c r="K528" s="12"/>
      <c r="L528" s="12"/>
      <c r="M528" s="14">
        <v>2025</v>
      </c>
    </row>
    <row r="529" spans="1:13" ht="25.5" x14ac:dyDescent="0.2">
      <c r="A529" s="13">
        <f>+SUBTOTAL(103,$B$7:B529)</f>
        <v>346</v>
      </c>
      <c r="B529" s="13">
        <v>1</v>
      </c>
      <c r="C529" s="2" t="s">
        <v>535</v>
      </c>
      <c r="D529" s="13" t="s">
        <v>28</v>
      </c>
      <c r="E529" s="9">
        <v>30</v>
      </c>
      <c r="F529" s="9">
        <v>0</v>
      </c>
      <c r="G529" s="9">
        <v>30</v>
      </c>
      <c r="H529" s="10" t="s">
        <v>936</v>
      </c>
      <c r="I529" s="13" t="s">
        <v>70</v>
      </c>
      <c r="J529" s="16"/>
      <c r="K529" s="12" t="s">
        <v>1032</v>
      </c>
      <c r="L529" s="12"/>
      <c r="M529" s="14">
        <v>0</v>
      </c>
    </row>
    <row r="530" spans="1:13" s="6" customFormat="1" x14ac:dyDescent="0.2">
      <c r="A530" s="19" t="s">
        <v>536</v>
      </c>
      <c r="B530" s="19"/>
      <c r="C530" s="1" t="s">
        <v>537</v>
      </c>
      <c r="D530" s="19">
        <v>0</v>
      </c>
      <c r="E530" s="3">
        <v>0</v>
      </c>
      <c r="F530" s="3">
        <v>0</v>
      </c>
      <c r="G530" s="3">
        <v>0</v>
      </c>
      <c r="H530" s="4" t="s">
        <v>31</v>
      </c>
      <c r="I530" s="19">
        <v>0</v>
      </c>
      <c r="J530" s="26"/>
      <c r="K530" s="18"/>
      <c r="L530" s="18"/>
      <c r="M530" s="296">
        <v>0</v>
      </c>
    </row>
    <row r="531" spans="1:13" ht="38.25" x14ac:dyDescent="0.2">
      <c r="A531" s="13">
        <f>+SUBTOTAL(103,$B$7:B531)</f>
        <v>347</v>
      </c>
      <c r="B531" s="13">
        <v>1</v>
      </c>
      <c r="C531" s="2" t="s">
        <v>86</v>
      </c>
      <c r="D531" s="13" t="s">
        <v>21</v>
      </c>
      <c r="E531" s="9">
        <v>0.92</v>
      </c>
      <c r="F531" s="9">
        <v>0</v>
      </c>
      <c r="G531" s="9">
        <v>0.92</v>
      </c>
      <c r="H531" s="10" t="s">
        <v>937</v>
      </c>
      <c r="I531" s="13" t="s">
        <v>52</v>
      </c>
      <c r="J531" s="16"/>
      <c r="K531" s="12" t="s">
        <v>1033</v>
      </c>
      <c r="L531" s="440" t="s">
        <v>1072</v>
      </c>
      <c r="M531" s="14">
        <v>0</v>
      </c>
    </row>
    <row r="532" spans="1:13" x14ac:dyDescent="0.2">
      <c r="A532" s="13">
        <f>+SUBTOTAL(103,$B$7:B532)</f>
        <v>348</v>
      </c>
      <c r="B532" s="13">
        <v>1</v>
      </c>
      <c r="C532" s="2" t="s">
        <v>538</v>
      </c>
      <c r="D532" s="13" t="s">
        <v>21</v>
      </c>
      <c r="E532" s="9">
        <v>0.3</v>
      </c>
      <c r="F532" s="9">
        <v>0</v>
      </c>
      <c r="G532" s="9">
        <v>0.3</v>
      </c>
      <c r="H532" s="10" t="s">
        <v>938</v>
      </c>
      <c r="I532" s="13" t="s">
        <v>52</v>
      </c>
      <c r="J532" s="16"/>
      <c r="K532" s="12"/>
      <c r="L532" s="440"/>
      <c r="M532" s="14">
        <v>0</v>
      </c>
    </row>
    <row r="533" spans="1:13" x14ac:dyDescent="0.2">
      <c r="A533" s="13">
        <f>+SUBTOTAL(103,$B$7:B533)</f>
        <v>349</v>
      </c>
      <c r="B533" s="13">
        <v>1</v>
      </c>
      <c r="C533" s="2" t="s">
        <v>539</v>
      </c>
      <c r="D533" s="13" t="s">
        <v>21</v>
      </c>
      <c r="E533" s="9">
        <v>0.3</v>
      </c>
      <c r="F533" s="9">
        <v>0</v>
      </c>
      <c r="G533" s="9">
        <v>0.3</v>
      </c>
      <c r="H533" s="10" t="s">
        <v>939</v>
      </c>
      <c r="I533" s="13" t="s">
        <v>59</v>
      </c>
      <c r="J533" s="16"/>
      <c r="K533" s="12"/>
      <c r="L533" s="440"/>
      <c r="M533" s="14">
        <v>0</v>
      </c>
    </row>
    <row r="534" spans="1:13" x14ac:dyDescent="0.2">
      <c r="A534" s="13">
        <f>+SUBTOTAL(103,$B$7:B534)</f>
        <v>350</v>
      </c>
      <c r="B534" s="13">
        <v>1</v>
      </c>
      <c r="C534" s="2" t="s">
        <v>540</v>
      </c>
      <c r="D534" s="13" t="s">
        <v>21</v>
      </c>
      <c r="E534" s="9">
        <v>0.5</v>
      </c>
      <c r="F534" s="9">
        <v>0</v>
      </c>
      <c r="G534" s="9">
        <v>0.5</v>
      </c>
      <c r="H534" s="10" t="s">
        <v>670</v>
      </c>
      <c r="I534" s="13" t="s">
        <v>62</v>
      </c>
      <c r="J534" s="16"/>
      <c r="K534" s="12"/>
      <c r="L534" s="440"/>
      <c r="M534" s="14">
        <v>0</v>
      </c>
    </row>
    <row r="535" spans="1:13" s="6" customFormat="1" x14ac:dyDescent="0.2">
      <c r="A535" s="19" t="s">
        <v>541</v>
      </c>
      <c r="B535" s="19"/>
      <c r="C535" s="1" t="s">
        <v>88</v>
      </c>
      <c r="D535" s="19">
        <v>0</v>
      </c>
      <c r="E535" s="3">
        <v>0</v>
      </c>
      <c r="F535" s="3">
        <v>0</v>
      </c>
      <c r="G535" s="3">
        <v>0</v>
      </c>
      <c r="H535" s="4" t="s">
        <v>31</v>
      </c>
      <c r="I535" s="19">
        <v>0</v>
      </c>
      <c r="J535" s="26"/>
      <c r="K535" s="18"/>
      <c r="L535" s="18"/>
      <c r="M535" s="296">
        <v>0</v>
      </c>
    </row>
    <row r="536" spans="1:13" x14ac:dyDescent="0.2">
      <c r="A536" s="13">
        <f>+SUBTOTAL(103,$B$7:B536)</f>
        <v>351</v>
      </c>
      <c r="B536" s="13">
        <v>1</v>
      </c>
      <c r="C536" s="2" t="s">
        <v>1872</v>
      </c>
      <c r="D536" s="13" t="s">
        <v>29</v>
      </c>
      <c r="E536" s="9">
        <v>0.14000000000000001</v>
      </c>
      <c r="F536" s="9"/>
      <c r="G536" s="9">
        <v>0.14000000000000001</v>
      </c>
      <c r="H536" s="10" t="s">
        <v>1876</v>
      </c>
      <c r="I536" s="13" t="s">
        <v>52</v>
      </c>
      <c r="J536" s="16"/>
      <c r="K536" s="281" t="s">
        <v>34</v>
      </c>
      <c r="L536" s="18"/>
      <c r="M536" s="14">
        <v>2025</v>
      </c>
    </row>
    <row r="537" spans="1:13" x14ac:dyDescent="0.2">
      <c r="A537" s="13">
        <f>+SUBTOTAL(103,$B$7:B537)</f>
        <v>352</v>
      </c>
      <c r="B537" s="13">
        <v>1</v>
      </c>
      <c r="C537" s="2" t="s">
        <v>1873</v>
      </c>
      <c r="D537" s="13" t="s">
        <v>29</v>
      </c>
      <c r="E537" s="9">
        <v>0.09</v>
      </c>
      <c r="F537" s="9"/>
      <c r="G537" s="9">
        <v>0.09</v>
      </c>
      <c r="H537" s="10" t="s">
        <v>1877</v>
      </c>
      <c r="I537" s="13" t="s">
        <v>52</v>
      </c>
      <c r="J537" s="16"/>
      <c r="K537" s="281" t="s">
        <v>34</v>
      </c>
      <c r="L537" s="18"/>
      <c r="M537" s="14">
        <v>2025</v>
      </c>
    </row>
    <row r="538" spans="1:13" x14ac:dyDescent="0.2">
      <c r="A538" s="13">
        <f>+SUBTOTAL(103,$B$7:B538)</f>
        <v>353</v>
      </c>
      <c r="B538" s="13">
        <v>1</v>
      </c>
      <c r="C538" s="2" t="s">
        <v>1874</v>
      </c>
      <c r="D538" s="13" t="s">
        <v>29</v>
      </c>
      <c r="E538" s="9">
        <v>0.05</v>
      </c>
      <c r="F538" s="9"/>
      <c r="G538" s="9">
        <v>0.05</v>
      </c>
      <c r="H538" s="10" t="s">
        <v>1878</v>
      </c>
      <c r="I538" s="13" t="s">
        <v>52</v>
      </c>
      <c r="J538" s="16"/>
      <c r="K538" s="281" t="s">
        <v>34</v>
      </c>
      <c r="L538" s="18"/>
      <c r="M538" s="14">
        <v>2025</v>
      </c>
    </row>
    <row r="539" spans="1:13" x14ac:dyDescent="0.2">
      <c r="A539" s="13">
        <f>+SUBTOTAL(103,$B$7:B539)</f>
        <v>354</v>
      </c>
      <c r="B539" s="13">
        <v>1</v>
      </c>
      <c r="C539" s="2" t="s">
        <v>1875</v>
      </c>
      <c r="D539" s="13" t="s">
        <v>29</v>
      </c>
      <c r="E539" s="9">
        <v>0.03</v>
      </c>
      <c r="F539" s="9"/>
      <c r="G539" s="9">
        <v>0.03</v>
      </c>
      <c r="H539" s="10" t="s">
        <v>1879</v>
      </c>
      <c r="I539" s="13" t="s">
        <v>52</v>
      </c>
      <c r="J539" s="16"/>
      <c r="K539" s="281" t="s">
        <v>34</v>
      </c>
      <c r="L539" s="18"/>
      <c r="M539" s="14">
        <v>2025</v>
      </c>
    </row>
    <row r="540" spans="1:13" x14ac:dyDescent="0.2">
      <c r="A540" s="13">
        <f>+SUBTOTAL(103,$B$7:B540)</f>
        <v>355</v>
      </c>
      <c r="B540" s="13">
        <v>1</v>
      </c>
      <c r="C540" s="2" t="s">
        <v>183</v>
      </c>
      <c r="D540" s="13" t="s">
        <v>29</v>
      </c>
      <c r="E540" s="9">
        <v>0.04</v>
      </c>
      <c r="F540" s="9">
        <v>0</v>
      </c>
      <c r="G540" s="9">
        <v>0.04</v>
      </c>
      <c r="H540" s="10" t="s">
        <v>940</v>
      </c>
      <c r="I540" s="13" t="s">
        <v>62</v>
      </c>
      <c r="J540" s="16"/>
      <c r="K540" s="12"/>
      <c r="L540" s="440" t="s">
        <v>1072</v>
      </c>
      <c r="M540" s="14">
        <v>2025</v>
      </c>
    </row>
    <row r="541" spans="1:13" x14ac:dyDescent="0.2">
      <c r="A541" s="13">
        <f>+SUBTOTAL(103,$B$7:B541)</f>
        <v>356</v>
      </c>
      <c r="B541" s="13">
        <v>1</v>
      </c>
      <c r="C541" s="2" t="s">
        <v>542</v>
      </c>
      <c r="D541" s="13" t="s">
        <v>29</v>
      </c>
      <c r="E541" s="9">
        <v>0.06</v>
      </c>
      <c r="F541" s="9">
        <v>0</v>
      </c>
      <c r="G541" s="9">
        <v>0.06</v>
      </c>
      <c r="H541" s="10" t="s">
        <v>941</v>
      </c>
      <c r="I541" s="13" t="s">
        <v>62</v>
      </c>
      <c r="J541" s="16"/>
      <c r="K541" s="12"/>
      <c r="L541" s="440"/>
      <c r="M541" s="14">
        <v>0</v>
      </c>
    </row>
    <row r="542" spans="1:13" x14ac:dyDescent="0.2">
      <c r="A542" s="13">
        <f>+SUBTOTAL(103,$B$7:B542)</f>
        <v>357</v>
      </c>
      <c r="B542" s="13">
        <v>1</v>
      </c>
      <c r="C542" s="2" t="s">
        <v>543</v>
      </c>
      <c r="D542" s="13" t="s">
        <v>29</v>
      </c>
      <c r="E542" s="9">
        <v>0.1</v>
      </c>
      <c r="F542" s="9">
        <v>0</v>
      </c>
      <c r="G542" s="9">
        <v>0.1</v>
      </c>
      <c r="H542" s="10" t="s">
        <v>942</v>
      </c>
      <c r="I542" s="13" t="s">
        <v>62</v>
      </c>
      <c r="J542" s="16"/>
      <c r="K542" s="12"/>
      <c r="L542" s="440"/>
      <c r="M542" s="14">
        <v>0</v>
      </c>
    </row>
    <row r="543" spans="1:13" x14ac:dyDescent="0.2">
      <c r="A543" s="13">
        <f>+SUBTOTAL(103,$B$7:B543)</f>
        <v>358</v>
      </c>
      <c r="B543" s="13">
        <v>1</v>
      </c>
      <c r="C543" s="2" t="s">
        <v>544</v>
      </c>
      <c r="D543" s="13" t="s">
        <v>29</v>
      </c>
      <c r="E543" s="9">
        <v>7.0000000000000007E-2</v>
      </c>
      <c r="F543" s="9">
        <v>0</v>
      </c>
      <c r="G543" s="9">
        <v>7.0000000000000007E-2</v>
      </c>
      <c r="H543" s="10" t="s">
        <v>943</v>
      </c>
      <c r="I543" s="13" t="s">
        <v>62</v>
      </c>
      <c r="J543" s="16"/>
      <c r="K543" s="12"/>
      <c r="L543" s="440"/>
      <c r="M543" s="14">
        <v>0</v>
      </c>
    </row>
    <row r="544" spans="1:13" x14ac:dyDescent="0.2">
      <c r="A544" s="13">
        <f>+SUBTOTAL(103,$B$7:B544)</f>
        <v>359</v>
      </c>
      <c r="B544" s="13">
        <v>1</v>
      </c>
      <c r="C544" s="2" t="s">
        <v>545</v>
      </c>
      <c r="D544" s="13" t="s">
        <v>29</v>
      </c>
      <c r="E544" s="9">
        <v>0.22</v>
      </c>
      <c r="F544" s="9">
        <v>0</v>
      </c>
      <c r="G544" s="9">
        <v>0.22</v>
      </c>
      <c r="H544" s="10" t="s">
        <v>944</v>
      </c>
      <c r="I544" s="13" t="s">
        <v>62</v>
      </c>
      <c r="J544" s="16"/>
      <c r="K544" s="12"/>
      <c r="L544" s="440"/>
      <c r="M544" s="14">
        <v>0</v>
      </c>
    </row>
    <row r="545" spans="1:13" ht="25.5" x14ac:dyDescent="0.2">
      <c r="A545" s="13">
        <f>+SUBTOTAL(103,$B$7:B545)</f>
        <v>360</v>
      </c>
      <c r="B545" s="13">
        <v>1</v>
      </c>
      <c r="C545" s="2" t="s">
        <v>546</v>
      </c>
      <c r="D545" s="13" t="s">
        <v>29</v>
      </c>
      <c r="E545" s="9">
        <v>0.17</v>
      </c>
      <c r="F545" s="9">
        <v>0</v>
      </c>
      <c r="G545" s="9">
        <v>0.17</v>
      </c>
      <c r="H545" s="10" t="s">
        <v>945</v>
      </c>
      <c r="I545" s="13" t="s">
        <v>59</v>
      </c>
      <c r="J545" s="16"/>
      <c r="K545" s="12"/>
      <c r="L545" s="440"/>
      <c r="M545" s="14">
        <v>0</v>
      </c>
    </row>
    <row r="546" spans="1:13" ht="25.5" x14ac:dyDescent="0.2">
      <c r="A546" s="13">
        <f>+SUBTOTAL(103,$B$7:B546)</f>
        <v>361</v>
      </c>
      <c r="B546" s="13">
        <v>1</v>
      </c>
      <c r="C546" s="2" t="s">
        <v>547</v>
      </c>
      <c r="D546" s="13" t="s">
        <v>29</v>
      </c>
      <c r="E546" s="9">
        <v>0.05</v>
      </c>
      <c r="F546" s="9">
        <v>0.02</v>
      </c>
      <c r="G546" s="9">
        <v>0.03</v>
      </c>
      <c r="H546" s="10" t="s">
        <v>946</v>
      </c>
      <c r="I546" s="13" t="s">
        <v>70</v>
      </c>
      <c r="J546" s="16"/>
      <c r="K546" s="12" t="s">
        <v>548</v>
      </c>
      <c r="L546" s="440"/>
      <c r="M546" s="14">
        <v>0</v>
      </c>
    </row>
    <row r="547" spans="1:13" x14ac:dyDescent="0.2">
      <c r="A547" s="13">
        <f>+SUBTOTAL(103,$B$7:B547)</f>
        <v>362</v>
      </c>
      <c r="B547" s="13">
        <v>1</v>
      </c>
      <c r="C547" s="2" t="s">
        <v>549</v>
      </c>
      <c r="D547" s="13" t="s">
        <v>29</v>
      </c>
      <c r="E547" s="9">
        <v>0.06</v>
      </c>
      <c r="F547" s="9">
        <v>0</v>
      </c>
      <c r="G547" s="9">
        <v>0.06</v>
      </c>
      <c r="H547" s="10" t="s">
        <v>941</v>
      </c>
      <c r="I547" s="13" t="s">
        <v>70</v>
      </c>
      <c r="J547" s="16"/>
      <c r="K547" s="12" t="s">
        <v>1071</v>
      </c>
      <c r="L547" s="440"/>
      <c r="M547" s="14">
        <v>0</v>
      </c>
    </row>
    <row r="548" spans="1:13" ht="25.5" x14ac:dyDescent="0.2">
      <c r="A548" s="13">
        <f>+SUBTOTAL(103,$B$7:B548)</f>
        <v>363</v>
      </c>
      <c r="B548" s="13">
        <v>1</v>
      </c>
      <c r="C548" s="2" t="s">
        <v>550</v>
      </c>
      <c r="D548" s="13" t="s">
        <v>29</v>
      </c>
      <c r="E548" s="9">
        <v>0</v>
      </c>
      <c r="F548" s="9">
        <v>0</v>
      </c>
      <c r="G548" s="9">
        <v>0</v>
      </c>
      <c r="H548" s="10" t="s">
        <v>31</v>
      </c>
      <c r="I548" s="13" t="s">
        <v>1016</v>
      </c>
      <c r="J548" s="16"/>
      <c r="K548" s="18" t="s">
        <v>1034</v>
      </c>
      <c r="L548" s="18"/>
      <c r="M548" s="14">
        <v>0</v>
      </c>
    </row>
    <row r="549" spans="1:13" s="6" customFormat="1" ht="25.5" x14ac:dyDescent="0.2">
      <c r="A549" s="19" t="s">
        <v>551</v>
      </c>
      <c r="B549" s="19"/>
      <c r="C549" s="1" t="s">
        <v>89</v>
      </c>
      <c r="D549" s="19">
        <v>0</v>
      </c>
      <c r="E549" s="3">
        <v>0</v>
      </c>
      <c r="F549" s="3">
        <v>0</v>
      </c>
      <c r="G549" s="3">
        <v>0</v>
      </c>
      <c r="H549" s="4" t="s">
        <v>31</v>
      </c>
      <c r="I549" s="19">
        <v>0</v>
      </c>
      <c r="J549" s="26"/>
      <c r="K549" s="18"/>
      <c r="L549" s="18"/>
      <c r="M549" s="296">
        <v>0</v>
      </c>
    </row>
    <row r="550" spans="1:13" s="6" customFormat="1" ht="25.5" x14ac:dyDescent="0.2">
      <c r="A550" s="13">
        <f>+SUBTOTAL(103,$B$7:B550)</f>
        <v>364</v>
      </c>
      <c r="B550" s="13">
        <v>1</v>
      </c>
      <c r="C550" s="2" t="s">
        <v>552</v>
      </c>
      <c r="D550" s="19"/>
      <c r="E550" s="3"/>
      <c r="F550" s="3"/>
      <c r="G550" s="3"/>
      <c r="H550" s="4"/>
      <c r="I550" s="19"/>
      <c r="J550" s="26"/>
      <c r="K550" s="18"/>
      <c r="L550" s="18"/>
      <c r="M550" s="296"/>
    </row>
    <row r="551" spans="1:13" s="7" customFormat="1" ht="25.5" x14ac:dyDescent="0.2">
      <c r="A551" s="20" t="s">
        <v>206</v>
      </c>
      <c r="B551" s="20"/>
      <c r="C551" s="21" t="s">
        <v>552</v>
      </c>
      <c r="D551" s="20" t="s">
        <v>30</v>
      </c>
      <c r="E551" s="22">
        <v>0.2</v>
      </c>
      <c r="F551" s="22">
        <v>0</v>
      </c>
      <c r="G551" s="22">
        <v>0.2</v>
      </c>
      <c r="H551" s="23" t="s">
        <v>947</v>
      </c>
      <c r="I551" s="20" t="s">
        <v>53</v>
      </c>
      <c r="J551" s="24"/>
      <c r="K551" s="25"/>
      <c r="L551" s="25"/>
      <c r="M551" s="28">
        <v>0</v>
      </c>
    </row>
    <row r="552" spans="1:13" s="7" customFormat="1" ht="25.5" x14ac:dyDescent="0.2">
      <c r="A552" s="20" t="s">
        <v>206</v>
      </c>
      <c r="B552" s="20"/>
      <c r="C552" s="21" t="s">
        <v>552</v>
      </c>
      <c r="D552" s="20" t="s">
        <v>30</v>
      </c>
      <c r="E552" s="22">
        <v>0.2</v>
      </c>
      <c r="F552" s="22">
        <v>0</v>
      </c>
      <c r="G552" s="22">
        <v>0.2</v>
      </c>
      <c r="H552" s="23" t="s">
        <v>947</v>
      </c>
      <c r="I552" s="20" t="s">
        <v>48</v>
      </c>
      <c r="J552" s="24"/>
      <c r="K552" s="25"/>
      <c r="L552" s="25"/>
      <c r="M552" s="28">
        <v>0</v>
      </c>
    </row>
    <row r="553" spans="1:13" s="7" customFormat="1" ht="25.5" x14ac:dyDescent="0.2">
      <c r="A553" s="20" t="s">
        <v>206</v>
      </c>
      <c r="B553" s="20"/>
      <c r="C553" s="21" t="s">
        <v>552</v>
      </c>
      <c r="D553" s="20" t="s">
        <v>30</v>
      </c>
      <c r="E553" s="22">
        <v>0.2</v>
      </c>
      <c r="F553" s="22">
        <v>0</v>
      </c>
      <c r="G553" s="22">
        <v>0.2</v>
      </c>
      <c r="H553" s="23" t="s">
        <v>947</v>
      </c>
      <c r="I553" s="20" t="s">
        <v>49</v>
      </c>
      <c r="J553" s="24"/>
      <c r="K553" s="25"/>
      <c r="L553" s="25"/>
      <c r="M553" s="28">
        <v>0</v>
      </c>
    </row>
    <row r="554" spans="1:13" s="7" customFormat="1" ht="25.5" x14ac:dyDescent="0.2">
      <c r="A554" s="20" t="s">
        <v>206</v>
      </c>
      <c r="B554" s="20"/>
      <c r="C554" s="21" t="s">
        <v>552</v>
      </c>
      <c r="D554" s="20" t="s">
        <v>30</v>
      </c>
      <c r="E554" s="22">
        <v>0.2</v>
      </c>
      <c r="F554" s="22">
        <v>0</v>
      </c>
      <c r="G554" s="22">
        <v>0.2</v>
      </c>
      <c r="H554" s="23" t="s">
        <v>947</v>
      </c>
      <c r="I554" s="20" t="s">
        <v>52</v>
      </c>
      <c r="J554" s="24"/>
      <c r="K554" s="25"/>
      <c r="L554" s="25"/>
      <c r="M554" s="28">
        <v>0</v>
      </c>
    </row>
    <row r="555" spans="1:13" s="7" customFormat="1" ht="25.5" x14ac:dyDescent="0.2">
      <c r="A555" s="20" t="s">
        <v>206</v>
      </c>
      <c r="B555" s="20"/>
      <c r="C555" s="21" t="s">
        <v>552</v>
      </c>
      <c r="D555" s="20" t="s">
        <v>30</v>
      </c>
      <c r="E555" s="22">
        <v>0.2</v>
      </c>
      <c r="F555" s="22">
        <v>0</v>
      </c>
      <c r="G555" s="22">
        <v>0.2</v>
      </c>
      <c r="H555" s="23" t="s">
        <v>947</v>
      </c>
      <c r="I555" s="20" t="s">
        <v>47</v>
      </c>
      <c r="J555" s="24"/>
      <c r="K555" s="25"/>
      <c r="L555" s="25"/>
      <c r="M555" s="28">
        <v>0</v>
      </c>
    </row>
    <row r="556" spans="1:13" s="7" customFormat="1" ht="25.5" x14ac:dyDescent="0.2">
      <c r="A556" s="20" t="s">
        <v>206</v>
      </c>
      <c r="B556" s="20"/>
      <c r="C556" s="21" t="s">
        <v>552</v>
      </c>
      <c r="D556" s="20" t="s">
        <v>30</v>
      </c>
      <c r="E556" s="22">
        <v>0.2</v>
      </c>
      <c r="F556" s="22">
        <v>0</v>
      </c>
      <c r="G556" s="22">
        <v>0.2</v>
      </c>
      <c r="H556" s="23" t="s">
        <v>947</v>
      </c>
      <c r="I556" s="20" t="s">
        <v>50</v>
      </c>
      <c r="J556" s="24"/>
      <c r="K556" s="25"/>
      <c r="L556" s="25"/>
      <c r="M556" s="28">
        <v>0</v>
      </c>
    </row>
    <row r="557" spans="1:13" s="7" customFormat="1" ht="25.5" x14ac:dyDescent="0.2">
      <c r="A557" s="20" t="s">
        <v>206</v>
      </c>
      <c r="B557" s="20"/>
      <c r="C557" s="21" t="s">
        <v>552</v>
      </c>
      <c r="D557" s="20" t="s">
        <v>30</v>
      </c>
      <c r="E557" s="22">
        <v>0.2</v>
      </c>
      <c r="F557" s="22">
        <v>0</v>
      </c>
      <c r="G557" s="22">
        <v>0.2</v>
      </c>
      <c r="H557" s="23" t="s">
        <v>947</v>
      </c>
      <c r="I557" s="20" t="s">
        <v>59</v>
      </c>
      <c r="J557" s="24"/>
      <c r="K557" s="25"/>
      <c r="L557" s="25"/>
      <c r="M557" s="28">
        <v>0</v>
      </c>
    </row>
    <row r="558" spans="1:13" s="7" customFormat="1" ht="25.5" x14ac:dyDescent="0.2">
      <c r="A558" s="20" t="s">
        <v>206</v>
      </c>
      <c r="B558" s="20"/>
      <c r="C558" s="21" t="s">
        <v>552</v>
      </c>
      <c r="D558" s="20" t="s">
        <v>30</v>
      </c>
      <c r="E558" s="22">
        <v>0.2</v>
      </c>
      <c r="F558" s="22">
        <v>0</v>
      </c>
      <c r="G558" s="22">
        <v>0.2</v>
      </c>
      <c r="H558" s="23" t="s">
        <v>947</v>
      </c>
      <c r="I558" s="20" t="s">
        <v>62</v>
      </c>
      <c r="J558" s="24"/>
      <c r="K558" s="25"/>
      <c r="L558" s="25"/>
      <c r="M558" s="28">
        <v>0</v>
      </c>
    </row>
    <row r="559" spans="1:13" s="7" customFormat="1" ht="25.5" x14ac:dyDescent="0.2">
      <c r="A559" s="20" t="s">
        <v>206</v>
      </c>
      <c r="B559" s="20"/>
      <c r="C559" s="21" t="s">
        <v>552</v>
      </c>
      <c r="D559" s="20" t="s">
        <v>30</v>
      </c>
      <c r="E559" s="22">
        <v>0.2</v>
      </c>
      <c r="F559" s="22">
        <v>0</v>
      </c>
      <c r="G559" s="22">
        <v>0.2</v>
      </c>
      <c r="H559" s="23" t="s">
        <v>947</v>
      </c>
      <c r="I559" s="20" t="s">
        <v>70</v>
      </c>
      <c r="J559" s="24"/>
      <c r="K559" s="25"/>
      <c r="L559" s="25"/>
      <c r="M559" s="28">
        <v>0</v>
      </c>
    </row>
    <row r="560" spans="1:13" s="6" customFormat="1" x14ac:dyDescent="0.2">
      <c r="A560" s="19" t="s">
        <v>553</v>
      </c>
      <c r="B560" s="19"/>
      <c r="C560" s="1" t="s">
        <v>554</v>
      </c>
      <c r="D560" s="19">
        <v>0</v>
      </c>
      <c r="E560" s="3">
        <v>0</v>
      </c>
      <c r="F560" s="3">
        <v>0</v>
      </c>
      <c r="G560" s="3">
        <v>0</v>
      </c>
      <c r="H560" s="4" t="s">
        <v>31</v>
      </c>
      <c r="I560" s="19">
        <v>0</v>
      </c>
      <c r="J560" s="26"/>
      <c r="K560" s="18"/>
      <c r="L560" s="18"/>
      <c r="M560" s="296">
        <v>0</v>
      </c>
    </row>
    <row r="561" spans="1:13" ht="25.5" x14ac:dyDescent="0.2">
      <c r="A561" s="13">
        <f>+SUBTOTAL(103,$B$7:B561)</f>
        <v>365</v>
      </c>
      <c r="B561" s="13">
        <v>1</v>
      </c>
      <c r="C561" s="2" t="s">
        <v>555</v>
      </c>
      <c r="D561" s="13" t="s">
        <v>24</v>
      </c>
      <c r="E561" s="9">
        <v>0</v>
      </c>
      <c r="F561" s="9">
        <v>0</v>
      </c>
      <c r="G561" s="9">
        <v>0</v>
      </c>
      <c r="H561" s="10" t="s">
        <v>31</v>
      </c>
      <c r="I561" s="13" t="s">
        <v>47</v>
      </c>
      <c r="J561" s="16"/>
      <c r="K561" s="12"/>
      <c r="L561" s="12"/>
      <c r="M561" s="14">
        <v>2025</v>
      </c>
    </row>
    <row r="562" spans="1:13" s="7" customFormat="1" x14ac:dyDescent="0.2">
      <c r="A562" s="20" t="s">
        <v>206</v>
      </c>
      <c r="B562" s="20"/>
      <c r="C562" s="21" t="s">
        <v>556</v>
      </c>
      <c r="D562" s="20"/>
      <c r="E562" s="22">
        <v>0.95</v>
      </c>
      <c r="F562" s="22">
        <v>0</v>
      </c>
      <c r="G562" s="22">
        <v>0.95</v>
      </c>
      <c r="H562" s="23" t="s">
        <v>948</v>
      </c>
      <c r="I562" s="20" t="s">
        <v>47</v>
      </c>
      <c r="J562" s="24"/>
      <c r="K562" s="25"/>
      <c r="L562" s="25"/>
      <c r="M562" s="28">
        <v>2025</v>
      </c>
    </row>
    <row r="563" spans="1:13" s="7" customFormat="1" x14ac:dyDescent="0.2">
      <c r="A563" s="20" t="s">
        <v>206</v>
      </c>
      <c r="B563" s="20"/>
      <c r="C563" s="21" t="s">
        <v>557</v>
      </c>
      <c r="D563" s="20"/>
      <c r="E563" s="22">
        <v>0.3</v>
      </c>
      <c r="F563" s="22">
        <v>0</v>
      </c>
      <c r="G563" s="22">
        <v>0.3</v>
      </c>
      <c r="H563" s="23" t="s">
        <v>637</v>
      </c>
      <c r="I563" s="20" t="s">
        <v>47</v>
      </c>
      <c r="J563" s="24"/>
      <c r="K563" s="25"/>
      <c r="L563" s="25"/>
      <c r="M563" s="28">
        <v>2025</v>
      </c>
    </row>
    <row r="564" spans="1:13" s="7" customFormat="1" x14ac:dyDescent="0.2">
      <c r="A564" s="20" t="s">
        <v>206</v>
      </c>
      <c r="B564" s="20"/>
      <c r="C564" s="21" t="s">
        <v>558</v>
      </c>
      <c r="D564" s="20"/>
      <c r="E564" s="22">
        <v>0.09</v>
      </c>
      <c r="F564" s="22">
        <v>0</v>
      </c>
      <c r="G564" s="22">
        <v>0.09</v>
      </c>
      <c r="H564" s="23" t="s">
        <v>949</v>
      </c>
      <c r="I564" s="20" t="s">
        <v>47</v>
      </c>
      <c r="J564" s="24"/>
      <c r="K564" s="25"/>
      <c r="L564" s="25"/>
      <c r="M564" s="28">
        <v>2025</v>
      </c>
    </row>
    <row r="565" spans="1:13" s="7" customFormat="1" x14ac:dyDescent="0.2">
      <c r="A565" s="20" t="s">
        <v>206</v>
      </c>
      <c r="B565" s="20"/>
      <c r="C565" s="21" t="s">
        <v>216</v>
      </c>
      <c r="D565" s="20"/>
      <c r="E565" s="22">
        <v>0.9</v>
      </c>
      <c r="F565" s="22">
        <v>0</v>
      </c>
      <c r="G565" s="22">
        <v>0.9</v>
      </c>
      <c r="H565" s="23" t="s">
        <v>950</v>
      </c>
      <c r="I565" s="20" t="s">
        <v>47</v>
      </c>
      <c r="J565" s="24"/>
      <c r="K565" s="25"/>
      <c r="L565" s="25"/>
      <c r="M565" s="28">
        <v>2025</v>
      </c>
    </row>
    <row r="566" spans="1:13" ht="25.5" x14ac:dyDescent="0.2">
      <c r="A566" s="13">
        <f>+SUBTOTAL(103,$B$7:B566)</f>
        <v>366</v>
      </c>
      <c r="B566" s="13">
        <v>1</v>
      </c>
      <c r="C566" s="2" t="s">
        <v>559</v>
      </c>
      <c r="D566" s="13" t="s">
        <v>24</v>
      </c>
      <c r="E566" s="9">
        <v>0</v>
      </c>
      <c r="F566" s="9">
        <v>0</v>
      </c>
      <c r="G566" s="9">
        <v>0</v>
      </c>
      <c r="H566" s="10" t="s">
        <v>31</v>
      </c>
      <c r="I566" s="13" t="s">
        <v>50</v>
      </c>
      <c r="J566" s="16"/>
      <c r="K566" s="12"/>
      <c r="L566" s="12"/>
      <c r="M566" s="14">
        <v>2025</v>
      </c>
    </row>
    <row r="567" spans="1:13" s="7" customFormat="1" x14ac:dyDescent="0.2">
      <c r="A567" s="20" t="s">
        <v>206</v>
      </c>
      <c r="B567" s="20"/>
      <c r="C567" s="21" t="s">
        <v>207</v>
      </c>
      <c r="D567" s="20"/>
      <c r="E567" s="22">
        <v>1.36</v>
      </c>
      <c r="F567" s="22">
        <v>0</v>
      </c>
      <c r="G567" s="22">
        <v>1.36</v>
      </c>
      <c r="H567" s="23" t="s">
        <v>951</v>
      </c>
      <c r="I567" s="20" t="s">
        <v>50</v>
      </c>
      <c r="J567" s="24"/>
      <c r="K567" s="25"/>
      <c r="L567" s="25"/>
      <c r="M567" s="28">
        <v>2025</v>
      </c>
    </row>
    <row r="568" spans="1:13" s="7" customFormat="1" x14ac:dyDescent="0.2">
      <c r="A568" s="20" t="s">
        <v>206</v>
      </c>
      <c r="B568" s="20"/>
      <c r="C568" s="21" t="s">
        <v>560</v>
      </c>
      <c r="D568" s="20"/>
      <c r="E568" s="22">
        <v>0.63</v>
      </c>
      <c r="F568" s="22">
        <v>0</v>
      </c>
      <c r="G568" s="22">
        <v>0.63</v>
      </c>
      <c r="H568" s="23" t="s">
        <v>952</v>
      </c>
      <c r="I568" s="20" t="s">
        <v>50</v>
      </c>
      <c r="J568" s="24"/>
      <c r="K568" s="25"/>
      <c r="L568" s="25"/>
      <c r="M568" s="28">
        <v>2025</v>
      </c>
    </row>
    <row r="569" spans="1:13" s="7" customFormat="1" x14ac:dyDescent="0.2">
      <c r="A569" s="20" t="s">
        <v>206</v>
      </c>
      <c r="B569" s="20"/>
      <c r="C569" s="21" t="s">
        <v>561</v>
      </c>
      <c r="D569" s="20"/>
      <c r="E569" s="22">
        <v>0.08</v>
      </c>
      <c r="F569" s="22">
        <v>0</v>
      </c>
      <c r="G569" s="22">
        <v>0.08</v>
      </c>
      <c r="H569" s="23" t="s">
        <v>953</v>
      </c>
      <c r="I569" s="20" t="s">
        <v>50</v>
      </c>
      <c r="J569" s="24"/>
      <c r="K569" s="25"/>
      <c r="L569" s="25"/>
      <c r="M569" s="28">
        <v>2025</v>
      </c>
    </row>
    <row r="570" spans="1:13" s="7" customFormat="1" x14ac:dyDescent="0.2">
      <c r="A570" s="20" t="s">
        <v>206</v>
      </c>
      <c r="B570" s="20"/>
      <c r="C570" s="21" t="s">
        <v>216</v>
      </c>
      <c r="D570" s="20"/>
      <c r="E570" s="22">
        <v>0.51</v>
      </c>
      <c r="F570" s="22">
        <v>0</v>
      </c>
      <c r="G570" s="22">
        <v>0.51</v>
      </c>
      <c r="H570" s="23" t="s">
        <v>954</v>
      </c>
      <c r="I570" s="20" t="s">
        <v>50</v>
      </c>
      <c r="J570" s="24"/>
      <c r="K570" s="25"/>
      <c r="L570" s="25"/>
      <c r="M570" s="28">
        <v>2025</v>
      </c>
    </row>
    <row r="571" spans="1:13" x14ac:dyDescent="0.2">
      <c r="A571" s="13">
        <f>+SUBTOTAL(103,$B$7:B571)</f>
        <v>367</v>
      </c>
      <c r="B571" s="13">
        <v>1</v>
      </c>
      <c r="C571" s="2" t="s">
        <v>113</v>
      </c>
      <c r="D571" s="13" t="s">
        <v>24</v>
      </c>
      <c r="E571" s="9">
        <v>2.4300000000000002</v>
      </c>
      <c r="F571" s="9">
        <v>0</v>
      </c>
      <c r="G571" s="9">
        <v>2.4300000000000002</v>
      </c>
      <c r="H571" s="10" t="s">
        <v>955</v>
      </c>
      <c r="I571" s="13" t="s">
        <v>52</v>
      </c>
      <c r="J571" s="16"/>
      <c r="K571" s="12"/>
      <c r="L571" s="12"/>
      <c r="M571" s="14">
        <v>0</v>
      </c>
    </row>
    <row r="572" spans="1:13" ht="25.5" x14ac:dyDescent="0.2">
      <c r="A572" s="13">
        <f>+SUBTOTAL(103,$B$7:B572)</f>
        <v>368</v>
      </c>
      <c r="B572" s="13">
        <v>1</v>
      </c>
      <c r="C572" s="2" t="s">
        <v>562</v>
      </c>
      <c r="D572" s="13"/>
      <c r="E572" s="9"/>
      <c r="F572" s="9"/>
      <c r="G572" s="9"/>
      <c r="H572" s="10"/>
      <c r="I572" s="13"/>
      <c r="J572" s="16"/>
      <c r="K572" s="440" t="s">
        <v>1050</v>
      </c>
      <c r="L572" s="12"/>
      <c r="M572" s="14"/>
    </row>
    <row r="573" spans="1:13" s="7" customFormat="1" ht="38.25" x14ac:dyDescent="0.2">
      <c r="A573" s="20" t="s">
        <v>206</v>
      </c>
      <c r="B573" s="20"/>
      <c r="C573" s="21" t="s">
        <v>562</v>
      </c>
      <c r="D573" s="20" t="s">
        <v>24</v>
      </c>
      <c r="E573" s="22">
        <v>11</v>
      </c>
      <c r="F573" s="22">
        <v>0</v>
      </c>
      <c r="G573" s="22">
        <v>11</v>
      </c>
      <c r="H573" s="23" t="s">
        <v>956</v>
      </c>
      <c r="I573" s="20" t="s">
        <v>53</v>
      </c>
      <c r="J573" s="24"/>
      <c r="K573" s="440"/>
      <c r="L573" s="441" t="s">
        <v>1059</v>
      </c>
      <c r="M573" s="28" t="s">
        <v>563</v>
      </c>
    </row>
    <row r="574" spans="1:13" s="7" customFormat="1" ht="38.25" x14ac:dyDescent="0.2">
      <c r="A574" s="20" t="s">
        <v>206</v>
      </c>
      <c r="B574" s="20"/>
      <c r="C574" s="21" t="s">
        <v>562</v>
      </c>
      <c r="D574" s="20" t="s">
        <v>24</v>
      </c>
      <c r="E574" s="22">
        <v>11</v>
      </c>
      <c r="F574" s="22">
        <v>0</v>
      </c>
      <c r="G574" s="22">
        <v>11</v>
      </c>
      <c r="H574" s="23" t="s">
        <v>956</v>
      </c>
      <c r="I574" s="20" t="s">
        <v>48</v>
      </c>
      <c r="J574" s="24"/>
      <c r="K574" s="440"/>
      <c r="L574" s="441"/>
      <c r="M574" s="28" t="s">
        <v>563</v>
      </c>
    </row>
    <row r="575" spans="1:13" s="7" customFormat="1" ht="38.25" x14ac:dyDescent="0.2">
      <c r="A575" s="20" t="s">
        <v>206</v>
      </c>
      <c r="B575" s="20"/>
      <c r="C575" s="21" t="s">
        <v>562</v>
      </c>
      <c r="D575" s="20" t="s">
        <v>24</v>
      </c>
      <c r="E575" s="22">
        <v>11</v>
      </c>
      <c r="F575" s="22">
        <v>0</v>
      </c>
      <c r="G575" s="22">
        <v>11</v>
      </c>
      <c r="H575" s="23" t="s">
        <v>957</v>
      </c>
      <c r="I575" s="20" t="s">
        <v>52</v>
      </c>
      <c r="J575" s="24"/>
      <c r="K575" s="440"/>
      <c r="L575" s="441"/>
      <c r="M575" s="28" t="s">
        <v>563</v>
      </c>
    </row>
    <row r="576" spans="1:13" s="7" customFormat="1" ht="38.25" x14ac:dyDescent="0.2">
      <c r="A576" s="20" t="s">
        <v>206</v>
      </c>
      <c r="B576" s="20"/>
      <c r="C576" s="21" t="s">
        <v>562</v>
      </c>
      <c r="D576" s="20" t="s">
        <v>24</v>
      </c>
      <c r="E576" s="22">
        <v>11</v>
      </c>
      <c r="F576" s="22">
        <v>0</v>
      </c>
      <c r="G576" s="22">
        <v>11</v>
      </c>
      <c r="H576" s="23" t="s">
        <v>958</v>
      </c>
      <c r="I576" s="20" t="s">
        <v>47</v>
      </c>
      <c r="J576" s="24"/>
      <c r="K576" s="440"/>
      <c r="L576" s="441"/>
      <c r="M576" s="28" t="s">
        <v>563</v>
      </c>
    </row>
    <row r="577" spans="1:13" s="7" customFormat="1" ht="38.25" x14ac:dyDescent="0.2">
      <c r="A577" s="20" t="s">
        <v>206</v>
      </c>
      <c r="B577" s="20"/>
      <c r="C577" s="21" t="s">
        <v>562</v>
      </c>
      <c r="D577" s="20" t="s">
        <v>24</v>
      </c>
      <c r="E577" s="22">
        <v>11</v>
      </c>
      <c r="F577" s="22">
        <v>0</v>
      </c>
      <c r="G577" s="22">
        <v>11</v>
      </c>
      <c r="H577" s="23" t="s">
        <v>959</v>
      </c>
      <c r="I577" s="20" t="s">
        <v>50</v>
      </c>
      <c r="J577" s="24"/>
      <c r="K577" s="440"/>
      <c r="L577" s="441"/>
      <c r="M577" s="28" t="s">
        <v>563</v>
      </c>
    </row>
    <row r="578" spans="1:13" s="7" customFormat="1" ht="38.25" x14ac:dyDescent="0.2">
      <c r="A578" s="20" t="s">
        <v>206</v>
      </c>
      <c r="B578" s="20"/>
      <c r="C578" s="21" t="s">
        <v>562</v>
      </c>
      <c r="D578" s="20" t="s">
        <v>24</v>
      </c>
      <c r="E578" s="22">
        <v>11</v>
      </c>
      <c r="F578" s="22">
        <v>0</v>
      </c>
      <c r="G578" s="22">
        <v>11</v>
      </c>
      <c r="H578" s="23" t="s">
        <v>956</v>
      </c>
      <c r="I578" s="20" t="s">
        <v>59</v>
      </c>
      <c r="J578" s="24"/>
      <c r="K578" s="440"/>
      <c r="L578" s="441"/>
      <c r="M578" s="28" t="s">
        <v>563</v>
      </c>
    </row>
    <row r="579" spans="1:13" s="7" customFormat="1" ht="38.25" x14ac:dyDescent="0.2">
      <c r="A579" s="20" t="s">
        <v>206</v>
      </c>
      <c r="B579" s="20"/>
      <c r="C579" s="21" t="s">
        <v>562</v>
      </c>
      <c r="D579" s="20" t="s">
        <v>24</v>
      </c>
      <c r="E579" s="22">
        <v>11</v>
      </c>
      <c r="F579" s="22">
        <v>0</v>
      </c>
      <c r="G579" s="22">
        <v>11</v>
      </c>
      <c r="H579" s="23" t="s">
        <v>959</v>
      </c>
      <c r="I579" s="20" t="s">
        <v>62</v>
      </c>
      <c r="J579" s="24"/>
      <c r="K579" s="440"/>
      <c r="L579" s="441"/>
      <c r="M579" s="28" t="s">
        <v>563</v>
      </c>
    </row>
    <row r="580" spans="1:13" s="7" customFormat="1" ht="38.25" x14ac:dyDescent="0.2">
      <c r="A580" s="20" t="s">
        <v>206</v>
      </c>
      <c r="B580" s="20"/>
      <c r="C580" s="21" t="s">
        <v>562</v>
      </c>
      <c r="D580" s="20" t="s">
        <v>24</v>
      </c>
      <c r="E580" s="22">
        <v>11</v>
      </c>
      <c r="F580" s="22">
        <v>0</v>
      </c>
      <c r="G580" s="22">
        <v>11</v>
      </c>
      <c r="H580" s="23" t="s">
        <v>960</v>
      </c>
      <c r="I580" s="20" t="s">
        <v>70</v>
      </c>
      <c r="J580" s="24"/>
      <c r="K580" s="440"/>
      <c r="L580" s="441"/>
      <c r="M580" s="28" t="s">
        <v>563</v>
      </c>
    </row>
    <row r="581" spans="1:13" s="6" customFormat="1" x14ac:dyDescent="0.2">
      <c r="A581" s="19" t="s">
        <v>163</v>
      </c>
      <c r="B581" s="19"/>
      <c r="C581" s="1" t="s">
        <v>564</v>
      </c>
      <c r="D581" s="19">
        <v>0</v>
      </c>
      <c r="E581" s="3">
        <v>0</v>
      </c>
      <c r="F581" s="3">
        <v>0</v>
      </c>
      <c r="G581" s="3">
        <v>0</v>
      </c>
      <c r="H581" s="4" t="s">
        <v>31</v>
      </c>
      <c r="I581" s="19">
        <v>0</v>
      </c>
      <c r="J581" s="26"/>
      <c r="K581" s="18"/>
      <c r="L581" s="18"/>
      <c r="M581" s="296">
        <v>2025</v>
      </c>
    </row>
    <row r="582" spans="1:13" x14ac:dyDescent="0.2">
      <c r="A582" s="13">
        <f>+SUBTOTAL(103,$B$7:B582)</f>
        <v>369</v>
      </c>
      <c r="B582" s="13">
        <v>1</v>
      </c>
      <c r="C582" s="2" t="s">
        <v>565</v>
      </c>
      <c r="D582" s="13">
        <v>0</v>
      </c>
      <c r="E582" s="9">
        <v>0</v>
      </c>
      <c r="F582" s="9">
        <v>0</v>
      </c>
      <c r="G582" s="9">
        <v>0</v>
      </c>
      <c r="H582" s="10" t="s">
        <v>31</v>
      </c>
      <c r="I582" s="13">
        <v>0</v>
      </c>
      <c r="J582" s="16"/>
      <c r="K582" s="12"/>
      <c r="L582" s="12"/>
      <c r="M582" s="14">
        <v>2025</v>
      </c>
    </row>
    <row r="583" spans="1:13" s="7" customFormat="1" ht="25.5" x14ac:dyDescent="0.2">
      <c r="A583" s="20" t="s">
        <v>206</v>
      </c>
      <c r="B583" s="20"/>
      <c r="C583" s="21" t="s">
        <v>164</v>
      </c>
      <c r="D583" s="20" t="s">
        <v>24</v>
      </c>
      <c r="E583" s="22">
        <v>0.12</v>
      </c>
      <c r="F583" s="22">
        <v>0</v>
      </c>
      <c r="G583" s="22">
        <v>0.12</v>
      </c>
      <c r="H583" s="23" t="s">
        <v>961</v>
      </c>
      <c r="I583" s="20" t="s">
        <v>53</v>
      </c>
      <c r="J583" s="24"/>
      <c r="K583" s="25"/>
      <c r="L583" s="25"/>
      <c r="M583" s="28">
        <v>2025</v>
      </c>
    </row>
    <row r="584" spans="1:13" s="7" customFormat="1" ht="25.5" x14ac:dyDescent="0.2">
      <c r="A584" s="20" t="s">
        <v>206</v>
      </c>
      <c r="B584" s="20"/>
      <c r="C584" s="21" t="s">
        <v>111</v>
      </c>
      <c r="D584" s="20" t="s">
        <v>24</v>
      </c>
      <c r="E584" s="22">
        <v>0.01</v>
      </c>
      <c r="F584" s="22">
        <v>0</v>
      </c>
      <c r="G584" s="22">
        <v>0.01</v>
      </c>
      <c r="H584" s="23" t="s">
        <v>962</v>
      </c>
      <c r="I584" s="20" t="s">
        <v>53</v>
      </c>
      <c r="J584" s="24"/>
      <c r="K584" s="25"/>
      <c r="L584" s="25"/>
      <c r="M584" s="28">
        <v>2025</v>
      </c>
    </row>
    <row r="585" spans="1:13" ht="25.5" x14ac:dyDescent="0.2">
      <c r="A585" s="13">
        <f>+SUBTOTAL(103,$B$7:B585)</f>
        <v>370</v>
      </c>
      <c r="B585" s="13">
        <v>1</v>
      </c>
      <c r="C585" s="2" t="s">
        <v>1035</v>
      </c>
      <c r="D585" s="13">
        <v>0</v>
      </c>
      <c r="E585" s="9">
        <v>0</v>
      </c>
      <c r="F585" s="9">
        <v>0</v>
      </c>
      <c r="G585" s="9">
        <v>0</v>
      </c>
      <c r="H585" s="10" t="s">
        <v>31</v>
      </c>
      <c r="I585" s="13">
        <v>0</v>
      </c>
      <c r="J585" s="16"/>
      <c r="K585" s="12"/>
      <c r="L585" s="12"/>
      <c r="M585" s="14">
        <v>2025</v>
      </c>
    </row>
    <row r="586" spans="1:13" x14ac:dyDescent="0.2">
      <c r="A586" s="13">
        <f>+SUBTOTAL(103,$B$7:B586)</f>
        <v>371</v>
      </c>
      <c r="B586" s="13">
        <v>1</v>
      </c>
      <c r="C586" s="2" t="s">
        <v>566</v>
      </c>
      <c r="D586" s="13">
        <v>0</v>
      </c>
      <c r="E586" s="9">
        <v>0</v>
      </c>
      <c r="F586" s="9">
        <v>0</v>
      </c>
      <c r="G586" s="9">
        <v>0</v>
      </c>
      <c r="H586" s="10" t="s">
        <v>31</v>
      </c>
      <c r="I586" s="13">
        <v>0</v>
      </c>
      <c r="J586" s="16"/>
      <c r="K586" s="12"/>
      <c r="L586" s="12"/>
      <c r="M586" s="14">
        <v>2025</v>
      </c>
    </row>
    <row r="587" spans="1:13" s="7" customFormat="1" ht="25.5" x14ac:dyDescent="0.2">
      <c r="A587" s="20" t="s">
        <v>206</v>
      </c>
      <c r="B587" s="20"/>
      <c r="C587" s="21" t="s">
        <v>112</v>
      </c>
      <c r="D587" s="20" t="s">
        <v>24</v>
      </c>
      <c r="E587" s="22">
        <v>0.05</v>
      </c>
      <c r="F587" s="22">
        <v>0</v>
      </c>
      <c r="G587" s="22">
        <v>0.05</v>
      </c>
      <c r="H587" s="23" t="s">
        <v>963</v>
      </c>
      <c r="I587" s="20" t="s">
        <v>52</v>
      </c>
      <c r="J587" s="24"/>
      <c r="K587" s="25"/>
      <c r="L587" s="25"/>
      <c r="M587" s="28">
        <v>2025</v>
      </c>
    </row>
    <row r="588" spans="1:13" s="7" customFormat="1" ht="25.5" x14ac:dyDescent="0.2">
      <c r="A588" s="20" t="s">
        <v>206</v>
      </c>
      <c r="B588" s="20"/>
      <c r="C588" s="21" t="s">
        <v>192</v>
      </c>
      <c r="D588" s="20" t="s">
        <v>24</v>
      </c>
      <c r="E588" s="22">
        <v>0.02</v>
      </c>
      <c r="F588" s="22">
        <v>0</v>
      </c>
      <c r="G588" s="22">
        <v>0.02</v>
      </c>
      <c r="H588" s="23" t="s">
        <v>964</v>
      </c>
      <c r="I588" s="20" t="s">
        <v>52</v>
      </c>
      <c r="J588" s="24"/>
      <c r="K588" s="25"/>
      <c r="L588" s="25"/>
      <c r="M588" s="28">
        <v>2025</v>
      </c>
    </row>
    <row r="589" spans="1:13" s="7" customFormat="1" ht="25.5" x14ac:dyDescent="0.2">
      <c r="A589" s="20" t="s">
        <v>206</v>
      </c>
      <c r="B589" s="20"/>
      <c r="C589" s="21" t="s">
        <v>193</v>
      </c>
      <c r="D589" s="20" t="s">
        <v>24</v>
      </c>
      <c r="E589" s="22">
        <v>0.21</v>
      </c>
      <c r="F589" s="22">
        <v>0</v>
      </c>
      <c r="G589" s="22">
        <v>0.21</v>
      </c>
      <c r="H589" s="23" t="s">
        <v>965</v>
      </c>
      <c r="I589" s="20" t="s">
        <v>52</v>
      </c>
      <c r="J589" s="24"/>
      <c r="K589" s="25"/>
      <c r="L589" s="25"/>
      <c r="M589" s="28">
        <v>2025</v>
      </c>
    </row>
    <row r="590" spans="1:13" x14ac:dyDescent="0.2">
      <c r="A590" s="13">
        <f>+SUBTOTAL(103,$B$7:B590)</f>
        <v>372</v>
      </c>
      <c r="B590" s="13">
        <v>1</v>
      </c>
      <c r="C590" s="2" t="s">
        <v>567</v>
      </c>
      <c r="D590" s="13">
        <v>0</v>
      </c>
      <c r="E590" s="9">
        <v>0</v>
      </c>
      <c r="F590" s="9">
        <v>0</v>
      </c>
      <c r="G590" s="9">
        <v>0</v>
      </c>
      <c r="H590" s="10" t="s">
        <v>31</v>
      </c>
      <c r="I590" s="13">
        <v>0</v>
      </c>
      <c r="J590" s="16"/>
      <c r="K590" s="12"/>
      <c r="L590" s="12"/>
      <c r="M590" s="14">
        <v>2025</v>
      </c>
    </row>
    <row r="591" spans="1:13" s="7" customFormat="1" ht="25.5" x14ac:dyDescent="0.2">
      <c r="A591" s="20" t="s">
        <v>206</v>
      </c>
      <c r="B591" s="20"/>
      <c r="C591" s="21" t="s">
        <v>114</v>
      </c>
      <c r="D591" s="20" t="s">
        <v>24</v>
      </c>
      <c r="E591" s="22">
        <v>0.25</v>
      </c>
      <c r="F591" s="22">
        <v>0</v>
      </c>
      <c r="G591" s="22">
        <v>0.25</v>
      </c>
      <c r="H591" s="23" t="s">
        <v>966</v>
      </c>
      <c r="I591" s="20" t="s">
        <v>50</v>
      </c>
      <c r="J591" s="24"/>
      <c r="K591" s="25"/>
      <c r="L591" s="25"/>
      <c r="M591" s="28">
        <v>2025</v>
      </c>
    </row>
    <row r="592" spans="1:13" s="7" customFormat="1" ht="25.5" x14ac:dyDescent="0.2">
      <c r="A592" s="20" t="s">
        <v>206</v>
      </c>
      <c r="B592" s="20"/>
      <c r="C592" s="21" t="s">
        <v>190</v>
      </c>
      <c r="D592" s="20" t="s">
        <v>24</v>
      </c>
      <c r="E592" s="22">
        <v>0.06</v>
      </c>
      <c r="F592" s="22">
        <v>0</v>
      </c>
      <c r="G592" s="22">
        <v>0.06</v>
      </c>
      <c r="H592" s="23" t="s">
        <v>967</v>
      </c>
      <c r="I592" s="20" t="s">
        <v>50</v>
      </c>
      <c r="J592" s="24"/>
      <c r="K592" s="25"/>
      <c r="L592" s="25"/>
      <c r="M592" s="28">
        <v>2025</v>
      </c>
    </row>
    <row r="593" spans="1:13" s="7" customFormat="1" ht="25.5" x14ac:dyDescent="0.2">
      <c r="A593" s="20" t="s">
        <v>206</v>
      </c>
      <c r="B593" s="20"/>
      <c r="C593" s="21" t="s">
        <v>121</v>
      </c>
      <c r="D593" s="20" t="s">
        <v>3</v>
      </c>
      <c r="E593" s="22">
        <v>1.02</v>
      </c>
      <c r="F593" s="22">
        <v>0</v>
      </c>
      <c r="G593" s="22">
        <v>1.02</v>
      </c>
      <c r="H593" s="23" t="s">
        <v>968</v>
      </c>
      <c r="I593" s="20" t="s">
        <v>50</v>
      </c>
      <c r="J593" s="24"/>
      <c r="K593" s="25"/>
      <c r="L593" s="25"/>
      <c r="M593" s="28">
        <v>2025</v>
      </c>
    </row>
    <row r="594" spans="1:13" x14ac:dyDescent="0.2">
      <c r="A594" s="13">
        <f>+SUBTOTAL(103,$B$7:B594)</f>
        <v>373</v>
      </c>
      <c r="B594" s="13">
        <v>1</v>
      </c>
      <c r="C594" s="2" t="s">
        <v>568</v>
      </c>
      <c r="D594" s="13">
        <v>0</v>
      </c>
      <c r="E594" s="9">
        <v>0</v>
      </c>
      <c r="F594" s="9">
        <v>0</v>
      </c>
      <c r="G594" s="9">
        <v>0</v>
      </c>
      <c r="H594" s="10" t="s">
        <v>31</v>
      </c>
      <c r="I594" s="13">
        <v>0</v>
      </c>
      <c r="J594" s="16"/>
      <c r="K594" s="12"/>
      <c r="L594" s="12"/>
      <c r="M594" s="14">
        <v>2025</v>
      </c>
    </row>
    <row r="595" spans="1:13" s="7" customFormat="1" ht="25.5" x14ac:dyDescent="0.2">
      <c r="A595" s="20" t="s">
        <v>206</v>
      </c>
      <c r="B595" s="20"/>
      <c r="C595" s="21" t="s">
        <v>187</v>
      </c>
      <c r="D595" s="20" t="s">
        <v>24</v>
      </c>
      <c r="E595" s="22">
        <v>0.28999999999999998</v>
      </c>
      <c r="F595" s="22">
        <v>0</v>
      </c>
      <c r="G595" s="22">
        <v>0.28999999999999998</v>
      </c>
      <c r="H595" s="23" t="s">
        <v>969</v>
      </c>
      <c r="I595" s="20" t="s">
        <v>59</v>
      </c>
      <c r="J595" s="24"/>
      <c r="K595" s="25"/>
      <c r="L595" s="25"/>
      <c r="M595" s="28">
        <v>2025</v>
      </c>
    </row>
    <row r="596" spans="1:13" x14ac:dyDescent="0.2">
      <c r="A596" s="13">
        <f>+SUBTOTAL(103,$B$7:B596)</f>
        <v>374</v>
      </c>
      <c r="B596" s="13">
        <v>1</v>
      </c>
      <c r="C596" s="2" t="s">
        <v>569</v>
      </c>
      <c r="D596" s="13">
        <v>0</v>
      </c>
      <c r="E596" s="9">
        <v>0</v>
      </c>
      <c r="F596" s="9">
        <v>0</v>
      </c>
      <c r="G596" s="9">
        <v>0</v>
      </c>
      <c r="H596" s="10" t="s">
        <v>31</v>
      </c>
      <c r="I596" s="13">
        <v>0</v>
      </c>
      <c r="J596" s="16"/>
      <c r="K596" s="12"/>
      <c r="L596" s="12"/>
      <c r="M596" s="14">
        <v>2025</v>
      </c>
    </row>
    <row r="597" spans="1:13" s="7" customFormat="1" ht="25.5" x14ac:dyDescent="0.2">
      <c r="A597" s="20" t="s">
        <v>206</v>
      </c>
      <c r="B597" s="20"/>
      <c r="C597" s="21" t="s">
        <v>188</v>
      </c>
      <c r="D597" s="20" t="s">
        <v>24</v>
      </c>
      <c r="E597" s="22">
        <v>0.35</v>
      </c>
      <c r="F597" s="22">
        <v>0</v>
      </c>
      <c r="G597" s="22">
        <v>0.35</v>
      </c>
      <c r="H597" s="23" t="s">
        <v>970</v>
      </c>
      <c r="I597" s="20" t="s">
        <v>62</v>
      </c>
      <c r="J597" s="24"/>
      <c r="K597" s="25"/>
      <c r="L597" s="25"/>
      <c r="M597" s="28">
        <v>2025</v>
      </c>
    </row>
    <row r="598" spans="1:13" s="7" customFormat="1" ht="25.5" x14ac:dyDescent="0.2">
      <c r="A598" s="20" t="s">
        <v>206</v>
      </c>
      <c r="B598" s="20"/>
      <c r="C598" s="21" t="s">
        <v>191</v>
      </c>
      <c r="D598" s="20" t="s">
        <v>24</v>
      </c>
      <c r="E598" s="22">
        <v>0.21</v>
      </c>
      <c r="F598" s="22">
        <v>0</v>
      </c>
      <c r="G598" s="22">
        <v>0.21</v>
      </c>
      <c r="H598" s="23" t="s">
        <v>965</v>
      </c>
      <c r="I598" s="20" t="s">
        <v>62</v>
      </c>
      <c r="J598" s="24"/>
      <c r="K598" s="25"/>
      <c r="L598" s="25"/>
      <c r="M598" s="28">
        <v>2025</v>
      </c>
    </row>
    <row r="599" spans="1:13" s="7" customFormat="1" ht="25.5" x14ac:dyDescent="0.2">
      <c r="A599" s="20" t="s">
        <v>206</v>
      </c>
      <c r="B599" s="20"/>
      <c r="C599" s="21" t="s">
        <v>191</v>
      </c>
      <c r="D599" s="20" t="s">
        <v>24</v>
      </c>
      <c r="E599" s="22">
        <v>0.06</v>
      </c>
      <c r="F599" s="22">
        <v>0</v>
      </c>
      <c r="G599" s="22">
        <v>0.06</v>
      </c>
      <c r="H599" s="23" t="s">
        <v>967</v>
      </c>
      <c r="I599" s="20" t="s">
        <v>62</v>
      </c>
      <c r="J599" s="24"/>
      <c r="K599" s="25"/>
      <c r="L599" s="25"/>
      <c r="M599" s="28">
        <v>2025</v>
      </c>
    </row>
    <row r="600" spans="1:13" s="6" customFormat="1" x14ac:dyDescent="0.2">
      <c r="A600" s="19" t="s">
        <v>570</v>
      </c>
      <c r="B600" s="19"/>
      <c r="C600" s="1" t="s">
        <v>115</v>
      </c>
      <c r="D600" s="19">
        <v>0</v>
      </c>
      <c r="E600" s="3">
        <v>0</v>
      </c>
      <c r="F600" s="3">
        <v>0</v>
      </c>
      <c r="G600" s="3">
        <v>0</v>
      </c>
      <c r="H600" s="4" t="s">
        <v>31</v>
      </c>
      <c r="I600" s="19">
        <v>0</v>
      </c>
      <c r="J600" s="26"/>
      <c r="K600" s="18"/>
      <c r="L600" s="18"/>
      <c r="M600" s="296">
        <v>0</v>
      </c>
    </row>
    <row r="601" spans="1:13" ht="38.25" x14ac:dyDescent="0.2">
      <c r="A601" s="13">
        <f>+SUBTOTAL(103,$B$7:B601)</f>
        <v>375</v>
      </c>
      <c r="B601" s="13">
        <v>1</v>
      </c>
      <c r="C601" s="2" t="s">
        <v>116</v>
      </c>
      <c r="D601" s="13" t="s">
        <v>25</v>
      </c>
      <c r="E601" s="9">
        <v>8.67</v>
      </c>
      <c r="F601" s="9">
        <v>0</v>
      </c>
      <c r="G601" s="9">
        <v>8.67</v>
      </c>
      <c r="H601" s="10" t="s">
        <v>971</v>
      </c>
      <c r="I601" s="13" t="s">
        <v>49</v>
      </c>
      <c r="J601" s="16"/>
      <c r="K601" s="12"/>
      <c r="L601" s="12" t="s">
        <v>1059</v>
      </c>
      <c r="M601" s="14" t="s">
        <v>563</v>
      </c>
    </row>
    <row r="602" spans="1:13" s="6" customFormat="1" x14ac:dyDescent="0.2">
      <c r="A602" s="19" t="s">
        <v>163</v>
      </c>
      <c r="B602" s="19"/>
      <c r="C602" s="1" t="s">
        <v>564</v>
      </c>
      <c r="D602" s="19">
        <v>0</v>
      </c>
      <c r="E602" s="3">
        <v>0</v>
      </c>
      <c r="F602" s="3">
        <v>0</v>
      </c>
      <c r="G602" s="3">
        <v>0</v>
      </c>
      <c r="H602" s="4" t="s">
        <v>31</v>
      </c>
      <c r="I602" s="19">
        <v>0</v>
      </c>
      <c r="J602" s="26"/>
      <c r="K602" s="18"/>
      <c r="L602" s="18"/>
      <c r="M602" s="296">
        <v>2025</v>
      </c>
    </row>
    <row r="603" spans="1:13" ht="25.5" x14ac:dyDescent="0.2">
      <c r="A603" s="13">
        <f>+SUBTOTAL(103,$B$7:B603)</f>
        <v>376</v>
      </c>
      <c r="B603" s="13">
        <v>1</v>
      </c>
      <c r="C603" s="2" t="s">
        <v>1036</v>
      </c>
      <c r="D603" s="13">
        <v>0</v>
      </c>
      <c r="E603" s="9">
        <v>0</v>
      </c>
      <c r="F603" s="9">
        <v>0</v>
      </c>
      <c r="G603" s="9">
        <v>0</v>
      </c>
      <c r="H603" s="10" t="s">
        <v>31</v>
      </c>
      <c r="I603" s="13">
        <v>0</v>
      </c>
      <c r="J603" s="16"/>
      <c r="K603" s="12"/>
      <c r="L603" s="12"/>
      <c r="M603" s="14">
        <v>2025</v>
      </c>
    </row>
    <row r="604" spans="1:13" s="7" customFormat="1" ht="38.25" x14ac:dyDescent="0.2">
      <c r="A604" s="20" t="s">
        <v>206</v>
      </c>
      <c r="B604" s="20">
        <v>1</v>
      </c>
      <c r="C604" s="21" t="s">
        <v>571</v>
      </c>
      <c r="D604" s="20" t="s">
        <v>25</v>
      </c>
      <c r="E604" s="22">
        <v>7.0000000000000007E-2</v>
      </c>
      <c r="F604" s="22">
        <v>0</v>
      </c>
      <c r="G604" s="22">
        <v>7.0000000000000007E-2</v>
      </c>
      <c r="H604" s="23" t="s">
        <v>972</v>
      </c>
      <c r="I604" s="20" t="s">
        <v>49</v>
      </c>
      <c r="J604" s="24"/>
      <c r="K604" s="25"/>
      <c r="L604" s="25"/>
      <c r="M604" s="28">
        <v>2025</v>
      </c>
    </row>
    <row r="605" spans="1:13" s="7" customFormat="1" x14ac:dyDescent="0.2">
      <c r="A605" s="20" t="s">
        <v>206</v>
      </c>
      <c r="B605" s="20">
        <v>1</v>
      </c>
      <c r="C605" s="21" t="s">
        <v>125</v>
      </c>
      <c r="D605" s="20" t="s">
        <v>25</v>
      </c>
      <c r="E605" s="22">
        <v>0.89</v>
      </c>
      <c r="F605" s="22">
        <v>0</v>
      </c>
      <c r="G605" s="22">
        <v>0.89</v>
      </c>
      <c r="H605" s="23" t="s">
        <v>973</v>
      </c>
      <c r="I605" s="20" t="s">
        <v>49</v>
      </c>
      <c r="J605" s="24"/>
      <c r="K605" s="25"/>
      <c r="L605" s="25"/>
      <c r="M605" s="28">
        <v>2025</v>
      </c>
    </row>
    <row r="606" spans="1:13" s="7" customFormat="1" x14ac:dyDescent="0.2">
      <c r="A606" s="20" t="s">
        <v>206</v>
      </c>
      <c r="B606" s="20">
        <v>1</v>
      </c>
      <c r="C606" s="21" t="s">
        <v>102</v>
      </c>
      <c r="D606" s="20" t="s">
        <v>10</v>
      </c>
      <c r="E606" s="22">
        <v>0.37</v>
      </c>
      <c r="F606" s="22">
        <v>0</v>
      </c>
      <c r="G606" s="22">
        <v>0.37</v>
      </c>
      <c r="H606" s="23" t="s">
        <v>974</v>
      </c>
      <c r="I606" s="20" t="s">
        <v>49</v>
      </c>
      <c r="J606" s="24"/>
      <c r="K606" s="25"/>
      <c r="L606" s="25"/>
      <c r="M606" s="28">
        <v>2025</v>
      </c>
    </row>
    <row r="607" spans="1:13" s="6" customFormat="1" x14ac:dyDescent="0.2">
      <c r="A607" s="19" t="s">
        <v>572</v>
      </c>
      <c r="B607" s="19"/>
      <c r="C607" s="1" t="s">
        <v>90</v>
      </c>
      <c r="D607" s="19">
        <v>0</v>
      </c>
      <c r="E607" s="3">
        <v>0</v>
      </c>
      <c r="F607" s="3">
        <v>0</v>
      </c>
      <c r="G607" s="3">
        <v>0</v>
      </c>
      <c r="H607" s="4" t="s">
        <v>31</v>
      </c>
      <c r="I607" s="19">
        <v>0</v>
      </c>
      <c r="J607" s="26"/>
      <c r="K607" s="18"/>
      <c r="L607" s="18"/>
      <c r="M607" s="296">
        <v>0</v>
      </c>
    </row>
    <row r="608" spans="1:13" ht="25.5" x14ac:dyDescent="0.2">
      <c r="A608" s="13">
        <f>+SUBTOTAL(103,$B$7:B608)</f>
        <v>380</v>
      </c>
      <c r="B608" s="13">
        <v>1</v>
      </c>
      <c r="C608" s="2" t="s">
        <v>573</v>
      </c>
      <c r="D608" s="13" t="s">
        <v>26</v>
      </c>
      <c r="E608" s="9">
        <v>2</v>
      </c>
      <c r="F608" s="9">
        <v>0</v>
      </c>
      <c r="G608" s="9">
        <v>2</v>
      </c>
      <c r="H608" s="10" t="s">
        <v>975</v>
      </c>
      <c r="I608" s="13" t="s">
        <v>53</v>
      </c>
      <c r="J608" s="16"/>
      <c r="K608" s="12"/>
      <c r="L608" s="12"/>
      <c r="M608" s="14">
        <v>0</v>
      </c>
    </row>
    <row r="609" spans="1:13" x14ac:dyDescent="0.2">
      <c r="A609" s="13">
        <f>+SUBTOTAL(103,$B$7:B609)</f>
        <v>381</v>
      </c>
      <c r="B609" s="13">
        <v>1</v>
      </c>
      <c r="C609" s="2" t="s">
        <v>574</v>
      </c>
      <c r="D609" s="13" t="s">
        <v>26</v>
      </c>
      <c r="E609" s="9">
        <v>0.2</v>
      </c>
      <c r="F609" s="9">
        <v>0</v>
      </c>
      <c r="G609" s="9">
        <v>0.2</v>
      </c>
      <c r="H609" s="10" t="s">
        <v>672</v>
      </c>
      <c r="I609" s="13" t="s">
        <v>52</v>
      </c>
      <c r="J609" s="16"/>
      <c r="K609" s="12"/>
      <c r="L609" s="12"/>
      <c r="M609" s="14">
        <v>2025</v>
      </c>
    </row>
    <row r="610" spans="1:13" ht="25.5" x14ac:dyDescent="0.2">
      <c r="A610" s="13">
        <f>+SUBTOTAL(103,$B$7:B610)</f>
        <v>382</v>
      </c>
      <c r="B610" s="13">
        <v>1</v>
      </c>
      <c r="C610" s="2" t="s">
        <v>1038</v>
      </c>
      <c r="D610" s="13" t="s">
        <v>26</v>
      </c>
      <c r="E610" s="9">
        <v>2.62</v>
      </c>
      <c r="F610" s="9">
        <v>0</v>
      </c>
      <c r="G610" s="9">
        <v>2.62</v>
      </c>
      <c r="H610" s="10" t="s">
        <v>1037</v>
      </c>
      <c r="I610" s="13" t="s">
        <v>47</v>
      </c>
      <c r="J610" s="16"/>
      <c r="K610" s="12"/>
      <c r="L610" s="12"/>
      <c r="M610" s="14">
        <v>2025</v>
      </c>
    </row>
    <row r="611" spans="1:13" x14ac:dyDescent="0.2">
      <c r="A611" s="13">
        <f>+SUBTOTAL(103,$B$7:B611)</f>
        <v>383</v>
      </c>
      <c r="B611" s="13">
        <v>1</v>
      </c>
      <c r="C611" s="2" t="s">
        <v>575</v>
      </c>
      <c r="D611" s="13">
        <v>0</v>
      </c>
      <c r="E611" s="9">
        <v>0</v>
      </c>
      <c r="F611" s="9">
        <v>0</v>
      </c>
      <c r="G611" s="9">
        <v>0</v>
      </c>
      <c r="H611" s="10" t="s">
        <v>31</v>
      </c>
      <c r="I611" s="13">
        <v>0</v>
      </c>
      <c r="J611" s="16"/>
      <c r="K611" s="12"/>
      <c r="L611" s="12"/>
      <c r="M611" s="14">
        <v>2025</v>
      </c>
    </row>
    <row r="612" spans="1:13" s="7" customFormat="1" ht="25.5" x14ac:dyDescent="0.2">
      <c r="A612" s="20" t="s">
        <v>206</v>
      </c>
      <c r="B612" s="20"/>
      <c r="C612" s="21" t="s">
        <v>576</v>
      </c>
      <c r="D612" s="20" t="s">
        <v>26</v>
      </c>
      <c r="E612" s="22">
        <v>0.36</v>
      </c>
      <c r="F612" s="22">
        <v>0</v>
      </c>
      <c r="G612" s="22">
        <v>0.36</v>
      </c>
      <c r="H612" s="23" t="s">
        <v>976</v>
      </c>
      <c r="I612" s="20" t="s">
        <v>52</v>
      </c>
      <c r="J612" s="24"/>
      <c r="K612" s="25"/>
      <c r="L612" s="25"/>
      <c r="M612" s="28">
        <v>2025</v>
      </c>
    </row>
    <row r="613" spans="1:13" s="7" customFormat="1" x14ac:dyDescent="0.2">
      <c r="A613" s="20" t="s">
        <v>206</v>
      </c>
      <c r="B613" s="20"/>
      <c r="C613" s="21" t="s">
        <v>577</v>
      </c>
      <c r="D613" s="20" t="s">
        <v>26</v>
      </c>
      <c r="E613" s="22">
        <v>0.41</v>
      </c>
      <c r="F613" s="22">
        <v>0</v>
      </c>
      <c r="G613" s="22">
        <v>0.41</v>
      </c>
      <c r="H613" s="23" t="s">
        <v>977</v>
      </c>
      <c r="I613" s="20" t="s">
        <v>48</v>
      </c>
      <c r="J613" s="24"/>
      <c r="K613" s="25"/>
      <c r="L613" s="25"/>
      <c r="M613" s="28">
        <v>2025</v>
      </c>
    </row>
    <row r="614" spans="1:13" x14ac:dyDescent="0.2">
      <c r="A614" s="13">
        <f>+SUBTOTAL(103,$B$7:B614)</f>
        <v>384</v>
      </c>
      <c r="B614" s="13">
        <v>1</v>
      </c>
      <c r="C614" s="2" t="s">
        <v>91</v>
      </c>
      <c r="D614" s="13">
        <v>0</v>
      </c>
      <c r="E614" s="9">
        <v>0</v>
      </c>
      <c r="F614" s="9">
        <v>0</v>
      </c>
      <c r="G614" s="9">
        <v>0</v>
      </c>
      <c r="H614" s="10" t="s">
        <v>31</v>
      </c>
      <c r="I614" s="13" t="s">
        <v>31</v>
      </c>
      <c r="J614" s="16"/>
      <c r="K614" s="12"/>
      <c r="L614" s="12"/>
      <c r="M614" s="14">
        <v>2025</v>
      </c>
    </row>
    <row r="615" spans="1:13" s="7" customFormat="1" x14ac:dyDescent="0.2">
      <c r="A615" s="20" t="s">
        <v>206</v>
      </c>
      <c r="B615" s="20"/>
      <c r="C615" s="21" t="s">
        <v>92</v>
      </c>
      <c r="D615" s="20" t="s">
        <v>26</v>
      </c>
      <c r="E615" s="22">
        <v>0.16</v>
      </c>
      <c r="F615" s="22">
        <v>0</v>
      </c>
      <c r="G615" s="22">
        <v>0.16</v>
      </c>
      <c r="H615" s="23" t="s">
        <v>671</v>
      </c>
      <c r="I615" s="20" t="s">
        <v>53</v>
      </c>
      <c r="J615" s="24"/>
      <c r="K615" s="25"/>
      <c r="L615" s="25"/>
      <c r="M615" s="28">
        <v>2025</v>
      </c>
    </row>
    <row r="616" spans="1:13" s="7" customFormat="1" x14ac:dyDescent="0.2">
      <c r="A616" s="20" t="s">
        <v>206</v>
      </c>
      <c r="B616" s="20"/>
      <c r="C616" s="21" t="s">
        <v>93</v>
      </c>
      <c r="D616" s="20" t="s">
        <v>26</v>
      </c>
      <c r="E616" s="22">
        <v>0.15</v>
      </c>
      <c r="F616" s="22">
        <v>0</v>
      </c>
      <c r="G616" s="22">
        <v>0.15</v>
      </c>
      <c r="H616" s="23" t="s">
        <v>978</v>
      </c>
      <c r="I616" s="20" t="s">
        <v>48</v>
      </c>
      <c r="J616" s="24"/>
      <c r="K616" s="25"/>
      <c r="L616" s="25"/>
      <c r="M616" s="28">
        <v>2025</v>
      </c>
    </row>
    <row r="617" spans="1:13" s="7" customFormat="1" x14ac:dyDescent="0.2">
      <c r="A617" s="20" t="s">
        <v>206</v>
      </c>
      <c r="B617" s="20"/>
      <c r="C617" s="21" t="s">
        <v>94</v>
      </c>
      <c r="D617" s="20" t="s">
        <v>26</v>
      </c>
      <c r="E617" s="22">
        <v>0.26</v>
      </c>
      <c r="F617" s="22">
        <v>0</v>
      </c>
      <c r="G617" s="22">
        <v>0.26</v>
      </c>
      <c r="H617" s="23" t="s">
        <v>979</v>
      </c>
      <c r="I617" s="20" t="s">
        <v>49</v>
      </c>
      <c r="J617" s="24"/>
      <c r="K617" s="25" t="s">
        <v>51</v>
      </c>
      <c r="L617" s="25"/>
      <c r="M617" s="28">
        <v>0</v>
      </c>
    </row>
    <row r="618" spans="1:13" s="7" customFormat="1" x14ac:dyDescent="0.2">
      <c r="A618" s="20" t="s">
        <v>206</v>
      </c>
      <c r="B618" s="20"/>
      <c r="C618" s="21" t="s">
        <v>95</v>
      </c>
      <c r="D618" s="20" t="s">
        <v>26</v>
      </c>
      <c r="E618" s="22">
        <v>0.2</v>
      </c>
      <c r="F618" s="22">
        <v>0</v>
      </c>
      <c r="G618" s="22">
        <v>0.2</v>
      </c>
      <c r="H618" s="23" t="s">
        <v>783</v>
      </c>
      <c r="I618" s="20" t="s">
        <v>52</v>
      </c>
      <c r="J618" s="24"/>
      <c r="K618" s="25" t="s">
        <v>51</v>
      </c>
      <c r="L618" s="25"/>
      <c r="M618" s="28">
        <v>0</v>
      </c>
    </row>
    <row r="619" spans="1:13" s="7" customFormat="1" x14ac:dyDescent="0.2">
      <c r="A619" s="20" t="s">
        <v>206</v>
      </c>
      <c r="B619" s="20"/>
      <c r="C619" s="21" t="s">
        <v>96</v>
      </c>
      <c r="D619" s="20" t="s">
        <v>26</v>
      </c>
      <c r="E619" s="22">
        <v>0.2</v>
      </c>
      <c r="F619" s="22">
        <v>0</v>
      </c>
      <c r="G619" s="22">
        <v>0.2</v>
      </c>
      <c r="H619" s="23" t="s">
        <v>980</v>
      </c>
      <c r="I619" s="20" t="s">
        <v>47</v>
      </c>
      <c r="J619" s="24"/>
      <c r="K619" s="25"/>
      <c r="L619" s="25"/>
      <c r="M619" s="28">
        <v>2025</v>
      </c>
    </row>
    <row r="620" spans="1:13" s="7" customFormat="1" ht="25.5" x14ac:dyDescent="0.2">
      <c r="A620" s="20" t="s">
        <v>206</v>
      </c>
      <c r="B620" s="20"/>
      <c r="C620" s="21" t="s">
        <v>97</v>
      </c>
      <c r="D620" s="20" t="s">
        <v>26</v>
      </c>
      <c r="E620" s="22">
        <v>0.16</v>
      </c>
      <c r="F620" s="22">
        <v>0</v>
      </c>
      <c r="G620" s="22">
        <v>0.16</v>
      </c>
      <c r="H620" s="23" t="s">
        <v>981</v>
      </c>
      <c r="I620" s="20" t="s">
        <v>50</v>
      </c>
      <c r="J620" s="24"/>
      <c r="K620" s="25"/>
      <c r="L620" s="25"/>
      <c r="M620" s="28">
        <v>2025</v>
      </c>
    </row>
    <row r="621" spans="1:13" s="7" customFormat="1" x14ac:dyDescent="0.2">
      <c r="A621" s="20" t="s">
        <v>206</v>
      </c>
      <c r="B621" s="20"/>
      <c r="C621" s="21" t="s">
        <v>98</v>
      </c>
      <c r="D621" s="20" t="s">
        <v>26</v>
      </c>
      <c r="E621" s="22">
        <v>0.2</v>
      </c>
      <c r="F621" s="22">
        <v>0</v>
      </c>
      <c r="G621" s="22">
        <v>0.2</v>
      </c>
      <c r="H621" s="23" t="s">
        <v>783</v>
      </c>
      <c r="I621" s="20" t="s">
        <v>59</v>
      </c>
      <c r="J621" s="24"/>
      <c r="K621" s="25" t="s">
        <v>32</v>
      </c>
      <c r="L621" s="25"/>
      <c r="M621" s="28">
        <v>0</v>
      </c>
    </row>
    <row r="622" spans="1:13" s="7" customFormat="1" x14ac:dyDescent="0.2">
      <c r="A622" s="20" t="s">
        <v>206</v>
      </c>
      <c r="B622" s="20"/>
      <c r="C622" s="21" t="s">
        <v>99</v>
      </c>
      <c r="D622" s="20" t="s">
        <v>26</v>
      </c>
      <c r="E622" s="22">
        <v>0.4</v>
      </c>
      <c r="F622" s="22">
        <v>0</v>
      </c>
      <c r="G622" s="22">
        <v>0.4</v>
      </c>
      <c r="H622" s="23" t="s">
        <v>982</v>
      </c>
      <c r="I622" s="20" t="s">
        <v>62</v>
      </c>
      <c r="J622" s="24"/>
      <c r="K622" s="25" t="s">
        <v>32</v>
      </c>
      <c r="L622" s="25"/>
      <c r="M622" s="28">
        <v>0</v>
      </c>
    </row>
    <row r="623" spans="1:13" s="7" customFormat="1" x14ac:dyDescent="0.2">
      <c r="A623" s="20" t="s">
        <v>206</v>
      </c>
      <c r="B623" s="20"/>
      <c r="C623" s="21" t="s">
        <v>100</v>
      </c>
      <c r="D623" s="20" t="s">
        <v>26</v>
      </c>
      <c r="E623" s="22">
        <v>0.11</v>
      </c>
      <c r="F623" s="22">
        <v>0</v>
      </c>
      <c r="G623" s="22">
        <v>0.11</v>
      </c>
      <c r="H623" s="23" t="s">
        <v>983</v>
      </c>
      <c r="I623" s="20" t="s">
        <v>70</v>
      </c>
      <c r="J623" s="24"/>
      <c r="K623" s="25"/>
      <c r="L623" s="25"/>
      <c r="M623" s="28">
        <v>2025</v>
      </c>
    </row>
    <row r="624" spans="1:13" ht="25.5" x14ac:dyDescent="0.2">
      <c r="A624" s="13">
        <f>+SUBTOTAL(103,$B$7:B624)</f>
        <v>385</v>
      </c>
      <c r="B624" s="13">
        <v>1</v>
      </c>
      <c r="C624" s="2" t="s">
        <v>1039</v>
      </c>
      <c r="D624" s="13"/>
      <c r="E624" s="9"/>
      <c r="F624" s="9"/>
      <c r="G624" s="9"/>
      <c r="H624" s="10"/>
      <c r="I624" s="13"/>
      <c r="J624" s="16"/>
      <c r="K624" s="18" t="s">
        <v>1046</v>
      </c>
      <c r="L624" s="18"/>
      <c r="M624" s="14">
        <v>0</v>
      </c>
    </row>
    <row r="625" spans="1:13" s="7" customFormat="1" x14ac:dyDescent="0.2">
      <c r="A625" s="20" t="s">
        <v>206</v>
      </c>
      <c r="B625" s="20"/>
      <c r="C625" s="21" t="s">
        <v>578</v>
      </c>
      <c r="D625" s="20" t="s">
        <v>26</v>
      </c>
      <c r="E625" s="22">
        <v>0.2</v>
      </c>
      <c r="F625" s="22">
        <v>0</v>
      </c>
      <c r="G625" s="22">
        <v>0.2</v>
      </c>
      <c r="H625" s="23" t="s">
        <v>984</v>
      </c>
      <c r="I625" s="20" t="s">
        <v>53</v>
      </c>
      <c r="J625" s="24"/>
      <c r="K625" s="25"/>
      <c r="L625" s="25"/>
      <c r="M625" s="28">
        <v>0</v>
      </c>
    </row>
    <row r="626" spans="1:13" s="7" customFormat="1" x14ac:dyDescent="0.2">
      <c r="A626" s="20" t="s">
        <v>206</v>
      </c>
      <c r="B626" s="20"/>
      <c r="C626" s="21" t="s">
        <v>578</v>
      </c>
      <c r="D626" s="20" t="s">
        <v>26</v>
      </c>
      <c r="E626" s="22">
        <v>0.2</v>
      </c>
      <c r="F626" s="22">
        <v>0</v>
      </c>
      <c r="G626" s="22">
        <v>0.2</v>
      </c>
      <c r="H626" s="23" t="s">
        <v>984</v>
      </c>
      <c r="I626" s="20" t="s">
        <v>48</v>
      </c>
      <c r="J626" s="24"/>
      <c r="K626" s="25"/>
      <c r="L626" s="25"/>
      <c r="M626" s="28">
        <v>0</v>
      </c>
    </row>
    <row r="627" spans="1:13" s="7" customFormat="1" x14ac:dyDescent="0.2">
      <c r="A627" s="20" t="s">
        <v>206</v>
      </c>
      <c r="B627" s="20"/>
      <c r="C627" s="21" t="s">
        <v>578</v>
      </c>
      <c r="D627" s="20" t="s">
        <v>26</v>
      </c>
      <c r="E627" s="22">
        <v>0.2</v>
      </c>
      <c r="F627" s="22">
        <v>0</v>
      </c>
      <c r="G627" s="22">
        <v>0.2</v>
      </c>
      <c r="H627" s="23" t="s">
        <v>984</v>
      </c>
      <c r="I627" s="20" t="s">
        <v>49</v>
      </c>
      <c r="J627" s="24"/>
      <c r="K627" s="25"/>
      <c r="L627" s="25"/>
      <c r="M627" s="28">
        <v>0</v>
      </c>
    </row>
    <row r="628" spans="1:13" s="7" customFormat="1" x14ac:dyDescent="0.2">
      <c r="A628" s="20" t="s">
        <v>206</v>
      </c>
      <c r="B628" s="20"/>
      <c r="C628" s="21" t="s">
        <v>578</v>
      </c>
      <c r="D628" s="20" t="s">
        <v>26</v>
      </c>
      <c r="E628" s="22">
        <v>0.2</v>
      </c>
      <c r="F628" s="22">
        <v>0</v>
      </c>
      <c r="G628" s="22">
        <v>0.2</v>
      </c>
      <c r="H628" s="23" t="s">
        <v>984</v>
      </c>
      <c r="I628" s="20" t="s">
        <v>52</v>
      </c>
      <c r="J628" s="24"/>
      <c r="K628" s="25"/>
      <c r="L628" s="25"/>
      <c r="M628" s="28">
        <v>0</v>
      </c>
    </row>
    <row r="629" spans="1:13" s="7" customFormat="1" x14ac:dyDescent="0.2">
      <c r="A629" s="20" t="s">
        <v>206</v>
      </c>
      <c r="B629" s="20"/>
      <c r="C629" s="21" t="s">
        <v>578</v>
      </c>
      <c r="D629" s="20" t="s">
        <v>26</v>
      </c>
      <c r="E629" s="22">
        <v>0.2</v>
      </c>
      <c r="F629" s="22">
        <v>0</v>
      </c>
      <c r="G629" s="22">
        <v>0.2</v>
      </c>
      <c r="H629" s="23" t="s">
        <v>984</v>
      </c>
      <c r="I629" s="20" t="s">
        <v>47</v>
      </c>
      <c r="J629" s="24"/>
      <c r="K629" s="25"/>
      <c r="L629" s="25"/>
      <c r="M629" s="28">
        <v>0</v>
      </c>
    </row>
    <row r="630" spans="1:13" s="7" customFormat="1" x14ac:dyDescent="0.2">
      <c r="A630" s="20" t="s">
        <v>206</v>
      </c>
      <c r="B630" s="20"/>
      <c r="C630" s="21" t="s">
        <v>578</v>
      </c>
      <c r="D630" s="20" t="s">
        <v>26</v>
      </c>
      <c r="E630" s="22">
        <v>0.2</v>
      </c>
      <c r="F630" s="22">
        <v>0</v>
      </c>
      <c r="G630" s="22">
        <v>0.2</v>
      </c>
      <c r="H630" s="23" t="s">
        <v>984</v>
      </c>
      <c r="I630" s="20" t="s">
        <v>50</v>
      </c>
      <c r="J630" s="24"/>
      <c r="K630" s="25"/>
      <c r="L630" s="25"/>
      <c r="M630" s="28">
        <v>0</v>
      </c>
    </row>
    <row r="631" spans="1:13" s="7" customFormat="1" x14ac:dyDescent="0.2">
      <c r="A631" s="20" t="s">
        <v>206</v>
      </c>
      <c r="B631" s="20"/>
      <c r="C631" s="21" t="s">
        <v>578</v>
      </c>
      <c r="D631" s="20" t="s">
        <v>26</v>
      </c>
      <c r="E631" s="22">
        <v>0.2</v>
      </c>
      <c r="F631" s="22">
        <v>0</v>
      </c>
      <c r="G631" s="22">
        <v>0.2</v>
      </c>
      <c r="H631" s="23" t="s">
        <v>984</v>
      </c>
      <c r="I631" s="20" t="s">
        <v>59</v>
      </c>
      <c r="J631" s="24"/>
      <c r="K631" s="25"/>
      <c r="L631" s="25"/>
      <c r="M631" s="28">
        <v>0</v>
      </c>
    </row>
    <row r="632" spans="1:13" s="7" customFormat="1" x14ac:dyDescent="0.2">
      <c r="A632" s="20" t="s">
        <v>206</v>
      </c>
      <c r="B632" s="20"/>
      <c r="C632" s="21" t="s">
        <v>578</v>
      </c>
      <c r="D632" s="20" t="s">
        <v>26</v>
      </c>
      <c r="E632" s="22">
        <v>0.2</v>
      </c>
      <c r="F632" s="22">
        <v>0</v>
      </c>
      <c r="G632" s="22">
        <v>0.2</v>
      </c>
      <c r="H632" s="23" t="s">
        <v>984</v>
      </c>
      <c r="I632" s="20" t="s">
        <v>62</v>
      </c>
      <c r="J632" s="24"/>
      <c r="K632" s="25"/>
      <c r="L632" s="25"/>
      <c r="M632" s="28">
        <v>0</v>
      </c>
    </row>
    <row r="633" spans="1:13" s="7" customFormat="1" x14ac:dyDescent="0.2">
      <c r="A633" s="20" t="s">
        <v>206</v>
      </c>
      <c r="B633" s="20"/>
      <c r="C633" s="21" t="s">
        <v>578</v>
      </c>
      <c r="D633" s="20" t="s">
        <v>26</v>
      </c>
      <c r="E633" s="22">
        <v>0.2</v>
      </c>
      <c r="F633" s="22">
        <v>0</v>
      </c>
      <c r="G633" s="22">
        <v>0.2</v>
      </c>
      <c r="H633" s="23" t="s">
        <v>984</v>
      </c>
      <c r="I633" s="20" t="s">
        <v>70</v>
      </c>
      <c r="J633" s="24"/>
      <c r="K633" s="25"/>
      <c r="L633" s="25"/>
      <c r="M633" s="28">
        <v>0</v>
      </c>
    </row>
    <row r="634" spans="1:13" s="6" customFormat="1" x14ac:dyDescent="0.2">
      <c r="A634" s="19" t="s">
        <v>579</v>
      </c>
      <c r="B634" s="19"/>
      <c r="C634" s="1" t="s">
        <v>580</v>
      </c>
      <c r="D634" s="19">
        <v>0</v>
      </c>
      <c r="E634" s="3">
        <v>0</v>
      </c>
      <c r="F634" s="3">
        <v>0</v>
      </c>
      <c r="G634" s="3">
        <v>0</v>
      </c>
      <c r="H634" s="4" t="s">
        <v>31</v>
      </c>
      <c r="I634" s="19">
        <v>0</v>
      </c>
      <c r="J634" s="26"/>
      <c r="K634" s="18"/>
      <c r="L634" s="18"/>
      <c r="M634" s="296">
        <v>0</v>
      </c>
    </row>
    <row r="635" spans="1:13" s="6" customFormat="1" ht="25.5" x14ac:dyDescent="0.2">
      <c r="A635" s="13">
        <f>+SUBTOTAL(103,$B$7:B635)</f>
        <v>386</v>
      </c>
      <c r="B635" s="13">
        <v>1</v>
      </c>
      <c r="C635" s="2" t="s">
        <v>581</v>
      </c>
      <c r="D635" s="19"/>
      <c r="E635" s="3"/>
      <c r="F635" s="3"/>
      <c r="G635" s="3"/>
      <c r="H635" s="4"/>
      <c r="I635" s="19"/>
      <c r="J635" s="26"/>
      <c r="K635" s="18" t="s">
        <v>1046</v>
      </c>
      <c r="L635" s="18"/>
      <c r="M635" s="296"/>
    </row>
    <row r="636" spans="1:13" s="7" customFormat="1" ht="25.5" x14ac:dyDescent="0.2">
      <c r="A636" s="20" t="s">
        <v>206</v>
      </c>
      <c r="B636" s="20"/>
      <c r="C636" s="21" t="s">
        <v>581</v>
      </c>
      <c r="D636" s="20" t="s">
        <v>27</v>
      </c>
      <c r="E636" s="22">
        <v>0.3</v>
      </c>
      <c r="F636" s="22">
        <v>0</v>
      </c>
      <c r="G636" s="22">
        <v>0.3</v>
      </c>
      <c r="H636" s="23" t="s">
        <v>985</v>
      </c>
      <c r="I636" s="20" t="s">
        <v>53</v>
      </c>
      <c r="J636" s="24"/>
      <c r="K636" s="25"/>
      <c r="L636" s="25"/>
      <c r="M636" s="28">
        <v>0</v>
      </c>
    </row>
    <row r="637" spans="1:13" s="7" customFormat="1" ht="25.5" x14ac:dyDescent="0.2">
      <c r="A637" s="20" t="s">
        <v>206</v>
      </c>
      <c r="B637" s="20"/>
      <c r="C637" s="21" t="s">
        <v>581</v>
      </c>
      <c r="D637" s="20" t="s">
        <v>27</v>
      </c>
      <c r="E637" s="22">
        <v>0.32</v>
      </c>
      <c r="F637" s="22">
        <v>0</v>
      </c>
      <c r="G637" s="22">
        <v>0.32</v>
      </c>
      <c r="H637" s="23" t="s">
        <v>986</v>
      </c>
      <c r="I637" s="20" t="s">
        <v>48</v>
      </c>
      <c r="J637" s="24"/>
      <c r="K637" s="25"/>
      <c r="L637" s="25"/>
      <c r="M637" s="28">
        <v>0</v>
      </c>
    </row>
    <row r="638" spans="1:13" s="7" customFormat="1" ht="25.5" x14ac:dyDescent="0.2">
      <c r="A638" s="20" t="s">
        <v>206</v>
      </c>
      <c r="B638" s="20"/>
      <c r="C638" s="21" t="s">
        <v>581</v>
      </c>
      <c r="D638" s="20" t="s">
        <v>27</v>
      </c>
      <c r="E638" s="22">
        <v>0.4</v>
      </c>
      <c r="F638" s="22">
        <v>0</v>
      </c>
      <c r="G638" s="22">
        <v>0.4</v>
      </c>
      <c r="H638" s="23" t="s">
        <v>987</v>
      </c>
      <c r="I638" s="20" t="s">
        <v>49</v>
      </c>
      <c r="J638" s="24"/>
      <c r="K638" s="25"/>
      <c r="L638" s="25"/>
      <c r="M638" s="28">
        <v>0</v>
      </c>
    </row>
    <row r="639" spans="1:13" s="7" customFormat="1" ht="25.5" x14ac:dyDescent="0.2">
      <c r="A639" s="20" t="s">
        <v>206</v>
      </c>
      <c r="B639" s="20"/>
      <c r="C639" s="21" t="s">
        <v>581</v>
      </c>
      <c r="D639" s="20" t="s">
        <v>27</v>
      </c>
      <c r="E639" s="22">
        <v>0.2</v>
      </c>
      <c r="F639" s="22">
        <v>0</v>
      </c>
      <c r="G639" s="22">
        <v>0.2</v>
      </c>
      <c r="H639" s="23" t="s">
        <v>807</v>
      </c>
      <c r="I639" s="20" t="s">
        <v>52</v>
      </c>
      <c r="J639" s="24"/>
      <c r="K639" s="25"/>
      <c r="L639" s="25"/>
      <c r="M639" s="28">
        <v>0</v>
      </c>
    </row>
    <row r="640" spans="1:13" s="7" customFormat="1" ht="25.5" x14ac:dyDescent="0.2">
      <c r="A640" s="20" t="s">
        <v>206</v>
      </c>
      <c r="B640" s="20"/>
      <c r="C640" s="21" t="s">
        <v>581</v>
      </c>
      <c r="D640" s="20" t="s">
        <v>27</v>
      </c>
      <c r="E640" s="22">
        <v>0.2</v>
      </c>
      <c r="F640" s="22">
        <v>0</v>
      </c>
      <c r="G640" s="22">
        <v>0.2</v>
      </c>
      <c r="H640" s="23" t="s">
        <v>807</v>
      </c>
      <c r="I640" s="20" t="s">
        <v>47</v>
      </c>
      <c r="J640" s="24"/>
      <c r="K640" s="25"/>
      <c r="L640" s="25"/>
      <c r="M640" s="28">
        <v>0</v>
      </c>
    </row>
    <row r="641" spans="1:13" s="7" customFormat="1" ht="25.5" x14ac:dyDescent="0.2">
      <c r="A641" s="20" t="s">
        <v>206</v>
      </c>
      <c r="B641" s="20"/>
      <c r="C641" s="21" t="s">
        <v>581</v>
      </c>
      <c r="D641" s="20" t="s">
        <v>27</v>
      </c>
      <c r="E641" s="22">
        <v>0.2</v>
      </c>
      <c r="F641" s="22">
        <v>0</v>
      </c>
      <c r="G641" s="22">
        <v>0.2</v>
      </c>
      <c r="H641" s="23" t="s">
        <v>807</v>
      </c>
      <c r="I641" s="20" t="s">
        <v>50</v>
      </c>
      <c r="J641" s="24"/>
      <c r="K641" s="25"/>
      <c r="L641" s="25"/>
      <c r="M641" s="28">
        <v>0</v>
      </c>
    </row>
    <row r="642" spans="1:13" s="7" customFormat="1" ht="25.5" x14ac:dyDescent="0.2">
      <c r="A642" s="20" t="s">
        <v>206</v>
      </c>
      <c r="B642" s="20"/>
      <c r="C642" s="21" t="s">
        <v>581</v>
      </c>
      <c r="D642" s="20" t="s">
        <v>27</v>
      </c>
      <c r="E642" s="22">
        <v>0.2</v>
      </c>
      <c r="F642" s="22">
        <v>0</v>
      </c>
      <c r="G642" s="22">
        <v>0.2</v>
      </c>
      <c r="H642" s="23" t="s">
        <v>807</v>
      </c>
      <c r="I642" s="20" t="s">
        <v>59</v>
      </c>
      <c r="J642" s="24"/>
      <c r="K642" s="25"/>
      <c r="L642" s="25"/>
      <c r="M642" s="28">
        <v>0</v>
      </c>
    </row>
    <row r="643" spans="1:13" s="7" customFormat="1" ht="25.5" x14ac:dyDescent="0.2">
      <c r="A643" s="20" t="s">
        <v>206</v>
      </c>
      <c r="B643" s="20"/>
      <c r="C643" s="21" t="s">
        <v>581</v>
      </c>
      <c r="D643" s="20" t="s">
        <v>27</v>
      </c>
      <c r="E643" s="22">
        <v>0.2</v>
      </c>
      <c r="F643" s="22">
        <v>0</v>
      </c>
      <c r="G643" s="22">
        <v>0.2</v>
      </c>
      <c r="H643" s="23" t="s">
        <v>807</v>
      </c>
      <c r="I643" s="20" t="s">
        <v>62</v>
      </c>
      <c r="J643" s="24"/>
      <c r="K643" s="25"/>
      <c r="L643" s="25"/>
      <c r="M643" s="28">
        <v>0</v>
      </c>
    </row>
    <row r="644" spans="1:13" s="7" customFormat="1" ht="26.25" customHeight="1" x14ac:dyDescent="0.2">
      <c r="A644" s="20" t="s">
        <v>206</v>
      </c>
      <c r="B644" s="20"/>
      <c r="C644" s="21" t="s">
        <v>581</v>
      </c>
      <c r="D644" s="20" t="s">
        <v>27</v>
      </c>
      <c r="E644" s="22">
        <v>0.2</v>
      </c>
      <c r="F644" s="22">
        <v>0</v>
      </c>
      <c r="G644" s="22">
        <v>0.2</v>
      </c>
      <c r="H644" s="23" t="s">
        <v>807</v>
      </c>
      <c r="I644" s="20" t="s">
        <v>70</v>
      </c>
      <c r="J644" s="24"/>
      <c r="K644" s="25"/>
      <c r="L644" s="25"/>
      <c r="M644" s="28">
        <v>0</v>
      </c>
    </row>
    <row r="645" spans="1:13" s="6" customFormat="1" ht="63.75" x14ac:dyDescent="0.2">
      <c r="A645" s="19" t="s">
        <v>582</v>
      </c>
      <c r="B645" s="19"/>
      <c r="C645" s="1" t="s">
        <v>119</v>
      </c>
      <c r="D645" s="19">
        <v>0</v>
      </c>
      <c r="E645" s="3">
        <v>0</v>
      </c>
      <c r="F645" s="3">
        <v>0</v>
      </c>
      <c r="G645" s="3">
        <v>0</v>
      </c>
      <c r="H645" s="4" t="s">
        <v>31</v>
      </c>
      <c r="I645" s="19">
        <v>0</v>
      </c>
      <c r="J645" s="26"/>
      <c r="K645" s="18" t="s">
        <v>1031</v>
      </c>
      <c r="L645" s="18"/>
      <c r="M645" s="296">
        <v>0</v>
      </c>
    </row>
    <row r="646" spans="1:13" s="6" customFormat="1" x14ac:dyDescent="0.2">
      <c r="A646" s="19" t="s">
        <v>261</v>
      </c>
      <c r="B646" s="19"/>
      <c r="C646" s="1" t="s">
        <v>583</v>
      </c>
      <c r="D646" s="19">
        <v>0</v>
      </c>
      <c r="E646" s="3">
        <v>0</v>
      </c>
      <c r="F646" s="3">
        <v>0</v>
      </c>
      <c r="G646" s="3">
        <v>0</v>
      </c>
      <c r="H646" s="4" t="s">
        <v>31</v>
      </c>
      <c r="I646" s="19">
        <v>0</v>
      </c>
      <c r="J646" s="26"/>
      <c r="K646" s="18"/>
      <c r="L646" s="18"/>
      <c r="M646" s="296">
        <v>0</v>
      </c>
    </row>
    <row r="647" spans="1:13" s="6" customFormat="1" ht="25.5" x14ac:dyDescent="0.2">
      <c r="A647" s="19">
        <f>+SUBTOTAL(103,$B$7:B647)</f>
        <v>387</v>
      </c>
      <c r="B647" s="19">
        <v>1</v>
      </c>
      <c r="C647" s="1" t="s">
        <v>584</v>
      </c>
      <c r="D647" s="19">
        <v>0</v>
      </c>
      <c r="E647" s="3">
        <v>0</v>
      </c>
      <c r="F647" s="3">
        <v>0</v>
      </c>
      <c r="G647" s="3">
        <v>0</v>
      </c>
      <c r="H647" s="4" t="s">
        <v>31</v>
      </c>
      <c r="I647" s="19">
        <v>0</v>
      </c>
      <c r="J647" s="26"/>
      <c r="K647" s="18"/>
      <c r="L647" s="18"/>
      <c r="M647" s="296">
        <v>0</v>
      </c>
    </row>
    <row r="648" spans="1:13" s="7" customFormat="1" ht="25.5" x14ac:dyDescent="0.2">
      <c r="A648" s="20" t="s">
        <v>206</v>
      </c>
      <c r="B648" s="20"/>
      <c r="C648" s="21" t="s">
        <v>585</v>
      </c>
      <c r="D648" s="20" t="s">
        <v>2</v>
      </c>
      <c r="E648" s="22">
        <v>13.45</v>
      </c>
      <c r="F648" s="22">
        <v>0</v>
      </c>
      <c r="G648" s="22">
        <v>13.45</v>
      </c>
      <c r="H648" s="23" t="s">
        <v>37</v>
      </c>
      <c r="I648" s="20" t="s">
        <v>53</v>
      </c>
      <c r="J648" s="24"/>
      <c r="K648" s="25"/>
      <c r="L648" s="25"/>
      <c r="M648" s="28">
        <v>0</v>
      </c>
    </row>
    <row r="649" spans="1:13" s="7" customFormat="1" ht="25.5" x14ac:dyDescent="0.2">
      <c r="A649" s="20" t="s">
        <v>206</v>
      </c>
      <c r="B649" s="20"/>
      <c r="C649" s="21" t="s">
        <v>585</v>
      </c>
      <c r="D649" s="20" t="s">
        <v>2</v>
      </c>
      <c r="E649" s="22">
        <v>10</v>
      </c>
      <c r="F649" s="22">
        <v>0</v>
      </c>
      <c r="G649" s="22">
        <v>10</v>
      </c>
      <c r="H649" s="23" t="s">
        <v>37</v>
      </c>
      <c r="I649" s="20" t="s">
        <v>48</v>
      </c>
      <c r="J649" s="24"/>
      <c r="K649" s="25"/>
      <c r="L649" s="25"/>
      <c r="M649" s="28">
        <v>0</v>
      </c>
    </row>
    <row r="650" spans="1:13" s="7" customFormat="1" ht="25.5" x14ac:dyDescent="0.2">
      <c r="A650" s="20" t="s">
        <v>206</v>
      </c>
      <c r="B650" s="20"/>
      <c r="C650" s="21" t="s">
        <v>585</v>
      </c>
      <c r="D650" s="20" t="s">
        <v>2</v>
      </c>
      <c r="E650" s="22">
        <v>12.58</v>
      </c>
      <c r="F650" s="22">
        <v>0</v>
      </c>
      <c r="G650" s="22">
        <v>12.58</v>
      </c>
      <c r="H650" s="23" t="s">
        <v>37</v>
      </c>
      <c r="I650" s="20" t="s">
        <v>49</v>
      </c>
      <c r="J650" s="24"/>
      <c r="K650" s="25"/>
      <c r="L650" s="25"/>
      <c r="M650" s="28">
        <v>0</v>
      </c>
    </row>
    <row r="651" spans="1:13" s="7" customFormat="1" ht="25.5" x14ac:dyDescent="0.2">
      <c r="A651" s="20" t="s">
        <v>206</v>
      </c>
      <c r="B651" s="20"/>
      <c r="C651" s="21" t="s">
        <v>585</v>
      </c>
      <c r="D651" s="20" t="s">
        <v>2</v>
      </c>
      <c r="E651" s="22">
        <v>17.559999999999999</v>
      </c>
      <c r="F651" s="22">
        <v>0</v>
      </c>
      <c r="G651" s="22">
        <v>17.559999999999999</v>
      </c>
      <c r="H651" s="23" t="s">
        <v>37</v>
      </c>
      <c r="I651" s="20" t="s">
        <v>52</v>
      </c>
      <c r="J651" s="24"/>
      <c r="K651" s="25"/>
      <c r="L651" s="25"/>
      <c r="M651" s="28">
        <v>0</v>
      </c>
    </row>
    <row r="652" spans="1:13" s="7" customFormat="1" ht="25.5" x14ac:dyDescent="0.2">
      <c r="A652" s="20" t="s">
        <v>206</v>
      </c>
      <c r="B652" s="20"/>
      <c r="C652" s="21" t="s">
        <v>585</v>
      </c>
      <c r="D652" s="20" t="s">
        <v>2</v>
      </c>
      <c r="E652" s="22">
        <v>12</v>
      </c>
      <c r="F652" s="22">
        <v>0</v>
      </c>
      <c r="G652" s="22">
        <v>12</v>
      </c>
      <c r="H652" s="23" t="s">
        <v>37</v>
      </c>
      <c r="I652" s="20" t="s">
        <v>47</v>
      </c>
      <c r="J652" s="24"/>
      <c r="K652" s="25"/>
      <c r="L652" s="25"/>
      <c r="M652" s="28">
        <v>0</v>
      </c>
    </row>
    <row r="653" spans="1:13" s="7" customFormat="1" ht="25.5" x14ac:dyDescent="0.2">
      <c r="A653" s="20" t="s">
        <v>206</v>
      </c>
      <c r="B653" s="20"/>
      <c r="C653" s="21" t="s">
        <v>585</v>
      </c>
      <c r="D653" s="20" t="s">
        <v>2</v>
      </c>
      <c r="E653" s="22">
        <v>12</v>
      </c>
      <c r="F653" s="22">
        <v>0</v>
      </c>
      <c r="G653" s="22">
        <v>12</v>
      </c>
      <c r="H653" s="23" t="s">
        <v>37</v>
      </c>
      <c r="I653" s="20" t="s">
        <v>50</v>
      </c>
      <c r="J653" s="24"/>
      <c r="K653" s="25"/>
      <c r="L653" s="25"/>
      <c r="M653" s="28">
        <v>0</v>
      </c>
    </row>
    <row r="654" spans="1:13" s="7" customFormat="1" ht="25.5" x14ac:dyDescent="0.2">
      <c r="A654" s="20" t="s">
        <v>206</v>
      </c>
      <c r="B654" s="20"/>
      <c r="C654" s="21" t="s">
        <v>585</v>
      </c>
      <c r="D654" s="20" t="s">
        <v>2</v>
      </c>
      <c r="E654" s="22">
        <v>12</v>
      </c>
      <c r="F654" s="22">
        <v>0</v>
      </c>
      <c r="G654" s="22">
        <v>12</v>
      </c>
      <c r="H654" s="23" t="s">
        <v>37</v>
      </c>
      <c r="I654" s="20" t="s">
        <v>59</v>
      </c>
      <c r="J654" s="24"/>
      <c r="K654" s="25"/>
      <c r="L654" s="25"/>
      <c r="M654" s="28">
        <v>0</v>
      </c>
    </row>
    <row r="655" spans="1:13" s="7" customFormat="1" ht="25.5" x14ac:dyDescent="0.2">
      <c r="A655" s="20" t="s">
        <v>206</v>
      </c>
      <c r="B655" s="20"/>
      <c r="C655" s="21" t="s">
        <v>585</v>
      </c>
      <c r="D655" s="20" t="s">
        <v>2</v>
      </c>
      <c r="E655" s="22">
        <v>12</v>
      </c>
      <c r="F655" s="22">
        <v>0</v>
      </c>
      <c r="G655" s="22">
        <v>12</v>
      </c>
      <c r="H655" s="23" t="s">
        <v>37</v>
      </c>
      <c r="I655" s="20" t="s">
        <v>62</v>
      </c>
      <c r="J655" s="24"/>
      <c r="K655" s="25"/>
      <c r="L655" s="25"/>
      <c r="M655" s="28">
        <v>0</v>
      </c>
    </row>
    <row r="656" spans="1:13" s="7" customFormat="1" ht="25.5" x14ac:dyDescent="0.2">
      <c r="A656" s="20" t="s">
        <v>206</v>
      </c>
      <c r="B656" s="20"/>
      <c r="C656" s="21" t="s">
        <v>585</v>
      </c>
      <c r="D656" s="20" t="s">
        <v>2</v>
      </c>
      <c r="E656" s="22">
        <v>12</v>
      </c>
      <c r="F656" s="22">
        <v>0</v>
      </c>
      <c r="G656" s="22">
        <v>12</v>
      </c>
      <c r="H656" s="23" t="s">
        <v>37</v>
      </c>
      <c r="I656" s="20" t="s">
        <v>70</v>
      </c>
      <c r="J656" s="24"/>
      <c r="K656" s="25"/>
      <c r="L656" s="25"/>
      <c r="M656" s="28">
        <v>0</v>
      </c>
    </row>
    <row r="657" spans="1:13" s="6" customFormat="1" x14ac:dyDescent="0.2">
      <c r="A657" s="19">
        <f>+SUBTOTAL(103,$B$7:B657)</f>
        <v>388</v>
      </c>
      <c r="B657" s="19">
        <v>1</v>
      </c>
      <c r="C657" s="1" t="s">
        <v>586</v>
      </c>
      <c r="D657" s="19">
        <v>0</v>
      </c>
      <c r="E657" s="3">
        <v>0</v>
      </c>
      <c r="F657" s="3">
        <v>0</v>
      </c>
      <c r="G657" s="3">
        <v>0</v>
      </c>
      <c r="H657" s="4" t="s">
        <v>31</v>
      </c>
      <c r="I657" s="19">
        <v>0</v>
      </c>
      <c r="J657" s="26"/>
      <c r="K657" s="18"/>
      <c r="L657" s="18"/>
      <c r="M657" s="296">
        <v>0</v>
      </c>
    </row>
    <row r="658" spans="1:13" s="7" customFormat="1" ht="25.5" x14ac:dyDescent="0.2">
      <c r="A658" s="20" t="s">
        <v>206</v>
      </c>
      <c r="B658" s="20"/>
      <c r="C658" s="21" t="s">
        <v>120</v>
      </c>
      <c r="D658" s="20" t="s">
        <v>3</v>
      </c>
      <c r="E658" s="22">
        <v>52.18</v>
      </c>
      <c r="F658" s="22">
        <v>0</v>
      </c>
      <c r="G658" s="22">
        <v>52.18</v>
      </c>
      <c r="H658" s="23" t="s">
        <v>988</v>
      </c>
      <c r="I658" s="20" t="s">
        <v>53</v>
      </c>
      <c r="J658" s="24"/>
      <c r="K658" s="25"/>
      <c r="L658" s="25"/>
      <c r="M658" s="28" t="s">
        <v>563</v>
      </c>
    </row>
    <row r="659" spans="1:13" s="7" customFormat="1" ht="25.5" x14ac:dyDescent="0.2">
      <c r="A659" s="20" t="s">
        <v>206</v>
      </c>
      <c r="B659" s="20"/>
      <c r="C659" s="21" t="s">
        <v>120</v>
      </c>
      <c r="D659" s="20" t="s">
        <v>3</v>
      </c>
      <c r="E659" s="22">
        <v>42.7</v>
      </c>
      <c r="F659" s="22">
        <v>0</v>
      </c>
      <c r="G659" s="22">
        <v>42.7</v>
      </c>
      <c r="H659" s="23" t="s">
        <v>989</v>
      </c>
      <c r="I659" s="20" t="s">
        <v>48</v>
      </c>
      <c r="J659" s="24"/>
      <c r="K659" s="25"/>
      <c r="L659" s="25"/>
      <c r="M659" s="28" t="s">
        <v>563</v>
      </c>
    </row>
    <row r="660" spans="1:13" s="7" customFormat="1" ht="25.5" x14ac:dyDescent="0.2">
      <c r="A660" s="20" t="s">
        <v>206</v>
      </c>
      <c r="B660" s="20"/>
      <c r="C660" s="21" t="s">
        <v>120</v>
      </c>
      <c r="D660" s="20" t="s">
        <v>3</v>
      </c>
      <c r="E660" s="22">
        <v>46.19</v>
      </c>
      <c r="F660" s="22">
        <v>0</v>
      </c>
      <c r="G660" s="22">
        <v>46.19</v>
      </c>
      <c r="H660" s="23" t="s">
        <v>990</v>
      </c>
      <c r="I660" s="20" t="s">
        <v>49</v>
      </c>
      <c r="J660" s="24"/>
      <c r="K660" s="25"/>
      <c r="L660" s="25"/>
      <c r="M660" s="28" t="s">
        <v>563</v>
      </c>
    </row>
    <row r="661" spans="1:13" s="7" customFormat="1" ht="25.5" x14ac:dyDescent="0.2">
      <c r="A661" s="20" t="s">
        <v>206</v>
      </c>
      <c r="B661" s="20"/>
      <c r="C661" s="21" t="s">
        <v>120</v>
      </c>
      <c r="D661" s="20" t="s">
        <v>3</v>
      </c>
      <c r="E661" s="22">
        <v>62.01</v>
      </c>
      <c r="F661" s="22">
        <v>0</v>
      </c>
      <c r="G661" s="22">
        <v>62.01</v>
      </c>
      <c r="H661" s="23" t="s">
        <v>991</v>
      </c>
      <c r="I661" s="20" t="s">
        <v>52</v>
      </c>
      <c r="J661" s="24"/>
      <c r="K661" s="25"/>
      <c r="L661" s="25"/>
      <c r="M661" s="28" t="s">
        <v>563</v>
      </c>
    </row>
    <row r="662" spans="1:13" s="7" customFormat="1" ht="25.5" x14ac:dyDescent="0.2">
      <c r="A662" s="20" t="s">
        <v>206</v>
      </c>
      <c r="B662" s="20"/>
      <c r="C662" s="21" t="s">
        <v>120</v>
      </c>
      <c r="D662" s="20" t="s">
        <v>3</v>
      </c>
      <c r="E662" s="22">
        <v>49.81</v>
      </c>
      <c r="F662" s="22">
        <v>0</v>
      </c>
      <c r="G662" s="22">
        <v>49.81</v>
      </c>
      <c r="H662" s="23" t="s">
        <v>992</v>
      </c>
      <c r="I662" s="20" t="s">
        <v>47</v>
      </c>
      <c r="J662" s="24"/>
      <c r="K662" s="25"/>
      <c r="L662" s="25"/>
      <c r="M662" s="28" t="s">
        <v>563</v>
      </c>
    </row>
    <row r="663" spans="1:13" s="7" customFormat="1" ht="25.5" x14ac:dyDescent="0.2">
      <c r="A663" s="20" t="s">
        <v>206</v>
      </c>
      <c r="B663" s="20"/>
      <c r="C663" s="21" t="s">
        <v>120</v>
      </c>
      <c r="D663" s="20" t="s">
        <v>3</v>
      </c>
      <c r="E663" s="22">
        <v>86.8</v>
      </c>
      <c r="F663" s="22">
        <v>0</v>
      </c>
      <c r="G663" s="22">
        <v>86.8</v>
      </c>
      <c r="H663" s="23" t="s">
        <v>993</v>
      </c>
      <c r="I663" s="20" t="s">
        <v>50</v>
      </c>
      <c r="J663" s="24"/>
      <c r="K663" s="25"/>
      <c r="L663" s="25"/>
      <c r="M663" s="28" t="s">
        <v>563</v>
      </c>
    </row>
    <row r="664" spans="1:13" s="7" customFormat="1" ht="25.5" x14ac:dyDescent="0.2">
      <c r="A664" s="20" t="s">
        <v>206</v>
      </c>
      <c r="B664" s="20"/>
      <c r="C664" s="21" t="s">
        <v>120</v>
      </c>
      <c r="D664" s="20" t="s">
        <v>3</v>
      </c>
      <c r="E664" s="22">
        <v>28.73</v>
      </c>
      <c r="F664" s="22">
        <v>0</v>
      </c>
      <c r="G664" s="22">
        <v>28.73</v>
      </c>
      <c r="H664" s="23" t="s">
        <v>994</v>
      </c>
      <c r="I664" s="20" t="s">
        <v>59</v>
      </c>
      <c r="J664" s="24"/>
      <c r="K664" s="25"/>
      <c r="L664" s="25"/>
      <c r="M664" s="28" t="s">
        <v>563</v>
      </c>
    </row>
    <row r="665" spans="1:13" s="7" customFormat="1" ht="25.5" x14ac:dyDescent="0.2">
      <c r="A665" s="20" t="s">
        <v>206</v>
      </c>
      <c r="B665" s="20"/>
      <c r="C665" s="21" t="s">
        <v>120</v>
      </c>
      <c r="D665" s="20" t="s">
        <v>3</v>
      </c>
      <c r="E665" s="22">
        <v>92.59</v>
      </c>
      <c r="F665" s="22">
        <v>0</v>
      </c>
      <c r="G665" s="22">
        <v>92.59</v>
      </c>
      <c r="H665" s="23" t="s">
        <v>995</v>
      </c>
      <c r="I665" s="20" t="s">
        <v>62</v>
      </c>
      <c r="J665" s="24"/>
      <c r="K665" s="25"/>
      <c r="L665" s="25"/>
      <c r="M665" s="28" t="s">
        <v>563</v>
      </c>
    </row>
    <row r="666" spans="1:13" s="7" customFormat="1" ht="25.5" x14ac:dyDescent="0.2">
      <c r="A666" s="20" t="s">
        <v>206</v>
      </c>
      <c r="B666" s="20"/>
      <c r="C666" s="21" t="s">
        <v>120</v>
      </c>
      <c r="D666" s="20" t="s">
        <v>3</v>
      </c>
      <c r="E666" s="22">
        <v>98.2</v>
      </c>
      <c r="F666" s="22">
        <v>0</v>
      </c>
      <c r="G666" s="22">
        <v>98.2</v>
      </c>
      <c r="H666" s="23" t="s">
        <v>996</v>
      </c>
      <c r="I666" s="20" t="s">
        <v>70</v>
      </c>
      <c r="J666" s="24"/>
      <c r="K666" s="25"/>
      <c r="L666" s="25"/>
      <c r="M666" s="28" t="s">
        <v>563</v>
      </c>
    </row>
    <row r="667" spans="1:13" s="6" customFormat="1" x14ac:dyDescent="0.2">
      <c r="A667" s="19">
        <f>+SUBTOTAL(103,$B$7:B667)</f>
        <v>389</v>
      </c>
      <c r="B667" s="19">
        <v>1</v>
      </c>
      <c r="C667" s="1" t="s">
        <v>587</v>
      </c>
      <c r="D667" s="19">
        <v>0</v>
      </c>
      <c r="E667" s="3">
        <v>0</v>
      </c>
      <c r="F667" s="3">
        <v>0</v>
      </c>
      <c r="G667" s="3">
        <v>0</v>
      </c>
      <c r="H667" s="4" t="s">
        <v>31</v>
      </c>
      <c r="I667" s="19">
        <v>0</v>
      </c>
      <c r="J667" s="26"/>
      <c r="K667" s="18"/>
      <c r="L667" s="18"/>
      <c r="M667" s="296">
        <v>0</v>
      </c>
    </row>
    <row r="668" spans="1:13" s="7" customFormat="1" ht="25.5" x14ac:dyDescent="0.2">
      <c r="A668" s="20" t="s">
        <v>206</v>
      </c>
      <c r="B668" s="20"/>
      <c r="C668" s="21" t="s">
        <v>122</v>
      </c>
      <c r="D668" s="20" t="s">
        <v>4</v>
      </c>
      <c r="E668" s="22">
        <v>2</v>
      </c>
      <c r="F668" s="22">
        <v>0</v>
      </c>
      <c r="G668" s="22">
        <v>2</v>
      </c>
      <c r="H668" s="23" t="s">
        <v>997</v>
      </c>
      <c r="I668" s="20" t="s">
        <v>53</v>
      </c>
      <c r="J668" s="24"/>
      <c r="K668" s="25"/>
      <c r="L668" s="25"/>
      <c r="M668" s="28" t="s">
        <v>563</v>
      </c>
    </row>
    <row r="669" spans="1:13" s="7" customFormat="1" ht="25.5" x14ac:dyDescent="0.2">
      <c r="A669" s="20" t="s">
        <v>206</v>
      </c>
      <c r="B669" s="20"/>
      <c r="C669" s="21" t="s">
        <v>122</v>
      </c>
      <c r="D669" s="20" t="s">
        <v>4</v>
      </c>
      <c r="E669" s="22">
        <v>1</v>
      </c>
      <c r="F669" s="22">
        <v>0</v>
      </c>
      <c r="G669" s="22">
        <v>1</v>
      </c>
      <c r="H669" s="23" t="s">
        <v>933</v>
      </c>
      <c r="I669" s="20" t="s">
        <v>48</v>
      </c>
      <c r="J669" s="24"/>
      <c r="K669" s="25"/>
      <c r="L669" s="25"/>
      <c r="M669" s="28" t="s">
        <v>563</v>
      </c>
    </row>
    <row r="670" spans="1:13" s="7" customFormat="1" ht="25.5" x14ac:dyDescent="0.2">
      <c r="A670" s="20" t="s">
        <v>206</v>
      </c>
      <c r="B670" s="20"/>
      <c r="C670" s="21" t="s">
        <v>122</v>
      </c>
      <c r="D670" s="20" t="s">
        <v>4</v>
      </c>
      <c r="E670" s="22">
        <v>1</v>
      </c>
      <c r="F670" s="22">
        <v>0</v>
      </c>
      <c r="G670" s="22">
        <v>1</v>
      </c>
      <c r="H670" s="23" t="s">
        <v>933</v>
      </c>
      <c r="I670" s="20" t="s">
        <v>52</v>
      </c>
      <c r="J670" s="24"/>
      <c r="K670" s="25"/>
      <c r="L670" s="25"/>
      <c r="M670" s="28" t="s">
        <v>563</v>
      </c>
    </row>
    <row r="671" spans="1:13" s="7" customFormat="1" ht="25.5" x14ac:dyDescent="0.2">
      <c r="A671" s="20" t="s">
        <v>206</v>
      </c>
      <c r="B671" s="20"/>
      <c r="C671" s="21" t="s">
        <v>122</v>
      </c>
      <c r="D671" s="20" t="s">
        <v>4</v>
      </c>
      <c r="E671" s="22">
        <v>1</v>
      </c>
      <c r="F671" s="22">
        <v>0</v>
      </c>
      <c r="G671" s="22">
        <v>1</v>
      </c>
      <c r="H671" s="23" t="s">
        <v>933</v>
      </c>
      <c r="I671" s="20" t="s">
        <v>47</v>
      </c>
      <c r="J671" s="24"/>
      <c r="K671" s="25"/>
      <c r="L671" s="25"/>
      <c r="M671" s="28" t="s">
        <v>563</v>
      </c>
    </row>
    <row r="672" spans="1:13" s="7" customFormat="1" ht="25.5" x14ac:dyDescent="0.2">
      <c r="A672" s="20" t="s">
        <v>206</v>
      </c>
      <c r="B672" s="20"/>
      <c r="C672" s="21" t="s">
        <v>122</v>
      </c>
      <c r="D672" s="20" t="s">
        <v>4</v>
      </c>
      <c r="E672" s="22">
        <v>1</v>
      </c>
      <c r="F672" s="22">
        <v>0</v>
      </c>
      <c r="G672" s="22">
        <v>1</v>
      </c>
      <c r="H672" s="23" t="s">
        <v>933</v>
      </c>
      <c r="I672" s="20" t="s">
        <v>59</v>
      </c>
      <c r="J672" s="24"/>
      <c r="K672" s="25"/>
      <c r="L672" s="25"/>
      <c r="M672" s="28" t="s">
        <v>563</v>
      </c>
    </row>
    <row r="673" spans="1:13" s="7" customFormat="1" ht="25.5" x14ac:dyDescent="0.2">
      <c r="A673" s="20" t="s">
        <v>206</v>
      </c>
      <c r="B673" s="20"/>
      <c r="C673" s="21" t="s">
        <v>122</v>
      </c>
      <c r="D673" s="20" t="s">
        <v>4</v>
      </c>
      <c r="E673" s="22">
        <v>1</v>
      </c>
      <c r="F673" s="22">
        <v>0</v>
      </c>
      <c r="G673" s="22">
        <v>1</v>
      </c>
      <c r="H673" s="23" t="s">
        <v>998</v>
      </c>
      <c r="I673" s="20" t="s">
        <v>62</v>
      </c>
      <c r="J673" s="24"/>
      <c r="K673" s="25"/>
      <c r="L673" s="25"/>
      <c r="M673" s="28" t="s">
        <v>563</v>
      </c>
    </row>
    <row r="674" spans="1:13" s="6" customFormat="1" x14ac:dyDescent="0.2">
      <c r="A674" s="19" t="s">
        <v>163</v>
      </c>
      <c r="B674" s="19"/>
      <c r="C674" s="1" t="s">
        <v>588</v>
      </c>
      <c r="D674" s="19">
        <v>0</v>
      </c>
      <c r="E674" s="3">
        <v>0</v>
      </c>
      <c r="F674" s="3">
        <v>0</v>
      </c>
      <c r="G674" s="3">
        <v>0</v>
      </c>
      <c r="H674" s="4" t="s">
        <v>31</v>
      </c>
      <c r="I674" s="19">
        <v>0</v>
      </c>
      <c r="J674" s="26"/>
      <c r="K674" s="18"/>
      <c r="L674" s="18"/>
      <c r="M674" s="296">
        <v>0</v>
      </c>
    </row>
    <row r="675" spans="1:13" ht="25.5" x14ac:dyDescent="0.2">
      <c r="A675" s="13">
        <f>+SUBTOTAL(103,$B$7:B675)</f>
        <v>390</v>
      </c>
      <c r="B675" s="13">
        <v>1</v>
      </c>
      <c r="C675" s="2" t="s">
        <v>589</v>
      </c>
      <c r="D675" s="13" t="s">
        <v>5</v>
      </c>
      <c r="E675" s="9">
        <v>18.760000000000002</v>
      </c>
      <c r="F675" s="9">
        <v>0</v>
      </c>
      <c r="G675" s="9">
        <v>18.760000000000002</v>
      </c>
      <c r="H675" s="10" t="s">
        <v>999</v>
      </c>
      <c r="I675" s="13" t="s">
        <v>70</v>
      </c>
      <c r="J675" s="16"/>
      <c r="K675" s="12"/>
      <c r="L675" s="12"/>
      <c r="M675" s="14">
        <v>2025</v>
      </c>
    </row>
    <row r="676" spans="1:13" ht="51" x14ac:dyDescent="0.2">
      <c r="A676" s="13">
        <f>+SUBTOTAL(103,$B$7:B676)</f>
        <v>391</v>
      </c>
      <c r="B676" s="13">
        <v>1</v>
      </c>
      <c r="C676" s="2" t="s">
        <v>590</v>
      </c>
      <c r="D676" s="13" t="s">
        <v>5</v>
      </c>
      <c r="E676" s="9">
        <v>8.9700000000000006</v>
      </c>
      <c r="F676" s="9">
        <v>0</v>
      </c>
      <c r="G676" s="9">
        <v>8.9700000000000006</v>
      </c>
      <c r="H676" s="10" t="s">
        <v>1000</v>
      </c>
      <c r="I676" s="13" t="s">
        <v>70</v>
      </c>
      <c r="J676" s="16"/>
      <c r="K676" s="12"/>
      <c r="L676" s="12"/>
      <c r="M676" s="14">
        <v>2025</v>
      </c>
    </row>
    <row r="677" spans="1:13" ht="38.25" x14ac:dyDescent="0.2">
      <c r="A677" s="13">
        <f>+SUBTOTAL(103,$B$7:B677)</f>
        <v>392</v>
      </c>
      <c r="B677" s="13">
        <v>1</v>
      </c>
      <c r="C677" s="2" t="s">
        <v>126</v>
      </c>
      <c r="D677" s="13" t="s">
        <v>5</v>
      </c>
      <c r="E677" s="9">
        <v>6.6</v>
      </c>
      <c r="F677" s="9">
        <v>0</v>
      </c>
      <c r="G677" s="9">
        <v>6.6</v>
      </c>
      <c r="H677" s="10" t="s">
        <v>1001</v>
      </c>
      <c r="I677" s="13" t="s">
        <v>70</v>
      </c>
      <c r="J677" s="16"/>
      <c r="K677" s="12"/>
      <c r="L677" s="12"/>
      <c r="M677" s="14">
        <v>2025</v>
      </c>
    </row>
    <row r="678" spans="1:13" ht="25.5" x14ac:dyDescent="0.2">
      <c r="A678" s="13">
        <f>+SUBTOTAL(103,$B$7:B678)</f>
        <v>393</v>
      </c>
      <c r="B678" s="13">
        <v>1</v>
      </c>
      <c r="C678" s="2" t="s">
        <v>123</v>
      </c>
      <c r="D678" s="13"/>
      <c r="E678" s="9"/>
      <c r="F678" s="9"/>
      <c r="G678" s="9"/>
      <c r="H678" s="10"/>
      <c r="I678" s="13"/>
      <c r="J678" s="16"/>
      <c r="K678" s="12"/>
      <c r="L678" s="12"/>
      <c r="M678" s="14"/>
    </row>
    <row r="679" spans="1:13" s="7" customFormat="1" ht="25.5" x14ac:dyDescent="0.2">
      <c r="A679" s="20" t="s">
        <v>206</v>
      </c>
      <c r="B679" s="20"/>
      <c r="C679" s="21" t="s">
        <v>123</v>
      </c>
      <c r="D679" s="20" t="s">
        <v>5</v>
      </c>
      <c r="E679" s="22">
        <v>21.36</v>
      </c>
      <c r="F679" s="22">
        <v>0</v>
      </c>
      <c r="G679" s="22">
        <v>21.36</v>
      </c>
      <c r="H679" s="23" t="s">
        <v>1002</v>
      </c>
      <c r="I679" s="20" t="s">
        <v>53</v>
      </c>
      <c r="J679" s="24"/>
      <c r="K679" s="25"/>
      <c r="L679" s="25"/>
      <c r="M679" s="28" t="s">
        <v>563</v>
      </c>
    </row>
    <row r="680" spans="1:13" s="7" customFormat="1" ht="38.25" x14ac:dyDescent="0.2">
      <c r="A680" s="20" t="s">
        <v>206</v>
      </c>
      <c r="B680" s="20"/>
      <c r="C680" s="21" t="s">
        <v>123</v>
      </c>
      <c r="D680" s="20" t="s">
        <v>5</v>
      </c>
      <c r="E680" s="22">
        <v>22.02</v>
      </c>
      <c r="F680" s="22">
        <v>0</v>
      </c>
      <c r="G680" s="22">
        <v>22.02</v>
      </c>
      <c r="H680" s="23" t="s">
        <v>1003</v>
      </c>
      <c r="I680" s="20" t="s">
        <v>48</v>
      </c>
      <c r="J680" s="24"/>
      <c r="K680" s="25"/>
      <c r="L680" s="25"/>
      <c r="M680" s="28" t="s">
        <v>563</v>
      </c>
    </row>
    <row r="681" spans="1:13" s="7" customFormat="1" ht="25.5" x14ac:dyDescent="0.2">
      <c r="A681" s="20" t="s">
        <v>206</v>
      </c>
      <c r="B681" s="20"/>
      <c r="C681" s="21" t="s">
        <v>123</v>
      </c>
      <c r="D681" s="20" t="s">
        <v>5</v>
      </c>
      <c r="E681" s="22">
        <v>7.29</v>
      </c>
      <c r="F681" s="22">
        <v>0</v>
      </c>
      <c r="G681" s="22">
        <v>7.29</v>
      </c>
      <c r="H681" s="23" t="s">
        <v>1004</v>
      </c>
      <c r="I681" s="20" t="s">
        <v>49</v>
      </c>
      <c r="J681" s="24"/>
      <c r="K681" s="25"/>
      <c r="L681" s="25"/>
      <c r="M681" s="28" t="s">
        <v>563</v>
      </c>
    </row>
    <row r="682" spans="1:13" s="7" customFormat="1" ht="38.25" x14ac:dyDescent="0.2">
      <c r="A682" s="20" t="s">
        <v>206</v>
      </c>
      <c r="B682" s="20"/>
      <c r="C682" s="21" t="s">
        <v>123</v>
      </c>
      <c r="D682" s="20" t="s">
        <v>5</v>
      </c>
      <c r="E682" s="22">
        <v>28.5</v>
      </c>
      <c r="F682" s="22">
        <v>0</v>
      </c>
      <c r="G682" s="22">
        <v>28.5</v>
      </c>
      <c r="H682" s="23" t="s">
        <v>1005</v>
      </c>
      <c r="I682" s="20" t="s">
        <v>52</v>
      </c>
      <c r="J682" s="24"/>
      <c r="K682" s="25"/>
      <c r="L682" s="25"/>
      <c r="M682" s="28" t="s">
        <v>563</v>
      </c>
    </row>
    <row r="683" spans="1:13" s="7" customFormat="1" ht="25.5" x14ac:dyDescent="0.2">
      <c r="A683" s="20" t="s">
        <v>206</v>
      </c>
      <c r="B683" s="20"/>
      <c r="C683" s="21" t="s">
        <v>123</v>
      </c>
      <c r="D683" s="20" t="s">
        <v>5</v>
      </c>
      <c r="E683" s="22">
        <v>18.989999999999998</v>
      </c>
      <c r="F683" s="22">
        <v>0</v>
      </c>
      <c r="G683" s="22">
        <v>18.989999999999998</v>
      </c>
      <c r="H683" s="23" t="s">
        <v>1006</v>
      </c>
      <c r="I683" s="20" t="s">
        <v>47</v>
      </c>
      <c r="J683" s="24"/>
      <c r="K683" s="25"/>
      <c r="L683" s="25"/>
      <c r="M683" s="28" t="s">
        <v>563</v>
      </c>
    </row>
    <row r="684" spans="1:13" s="7" customFormat="1" ht="25.5" x14ac:dyDescent="0.2">
      <c r="A684" s="20" t="s">
        <v>206</v>
      </c>
      <c r="B684" s="20"/>
      <c r="C684" s="21" t="s">
        <v>123</v>
      </c>
      <c r="D684" s="20" t="s">
        <v>5</v>
      </c>
      <c r="E684" s="22">
        <v>31.8</v>
      </c>
      <c r="F684" s="22">
        <v>0</v>
      </c>
      <c r="G684" s="22">
        <v>31.8</v>
      </c>
      <c r="H684" s="23" t="s">
        <v>1007</v>
      </c>
      <c r="I684" s="20" t="s">
        <v>50</v>
      </c>
      <c r="J684" s="24"/>
      <c r="K684" s="25"/>
      <c r="L684" s="25"/>
      <c r="M684" s="28" t="s">
        <v>563</v>
      </c>
    </row>
    <row r="685" spans="1:13" s="7" customFormat="1" ht="38.25" x14ac:dyDescent="0.2">
      <c r="A685" s="20" t="s">
        <v>206</v>
      </c>
      <c r="B685" s="20"/>
      <c r="C685" s="21" t="s">
        <v>123</v>
      </c>
      <c r="D685" s="20" t="s">
        <v>5</v>
      </c>
      <c r="E685" s="22">
        <v>19.36</v>
      </c>
      <c r="F685" s="22">
        <v>0</v>
      </c>
      <c r="G685" s="22">
        <v>19.36</v>
      </c>
      <c r="H685" s="23" t="s">
        <v>1008</v>
      </c>
      <c r="I685" s="20" t="s">
        <v>59</v>
      </c>
      <c r="J685" s="24"/>
      <c r="K685" s="25"/>
      <c r="L685" s="25"/>
      <c r="M685" s="28" t="s">
        <v>563</v>
      </c>
    </row>
    <row r="686" spans="1:13" s="7" customFormat="1" ht="38.25" x14ac:dyDescent="0.2">
      <c r="A686" s="20" t="s">
        <v>206</v>
      </c>
      <c r="B686" s="20"/>
      <c r="C686" s="21" t="s">
        <v>123</v>
      </c>
      <c r="D686" s="20" t="s">
        <v>5</v>
      </c>
      <c r="E686" s="22">
        <v>25</v>
      </c>
      <c r="F686" s="22">
        <v>0</v>
      </c>
      <c r="G686" s="22">
        <v>25</v>
      </c>
      <c r="H686" s="23" t="s">
        <v>1009</v>
      </c>
      <c r="I686" s="20" t="s">
        <v>62</v>
      </c>
      <c r="J686" s="24"/>
      <c r="K686" s="25"/>
      <c r="L686" s="25"/>
      <c r="M686" s="28" t="s">
        <v>563</v>
      </c>
    </row>
    <row r="687" spans="1:13" s="7" customFormat="1" ht="25.5" x14ac:dyDescent="0.2">
      <c r="A687" s="20" t="s">
        <v>206</v>
      </c>
      <c r="B687" s="20"/>
      <c r="C687" s="21" t="s">
        <v>123</v>
      </c>
      <c r="D687" s="20" t="s">
        <v>5</v>
      </c>
      <c r="E687" s="22">
        <v>52</v>
      </c>
      <c r="F687" s="22">
        <v>0</v>
      </c>
      <c r="G687" s="22">
        <v>52</v>
      </c>
      <c r="H687" s="23" t="s">
        <v>1010</v>
      </c>
      <c r="I687" s="20" t="s">
        <v>70</v>
      </c>
      <c r="J687" s="24"/>
      <c r="K687" s="25"/>
      <c r="L687" s="25"/>
      <c r="M687" s="28" t="s">
        <v>563</v>
      </c>
    </row>
  </sheetData>
  <autoFilter ref="A5:M687"/>
  <sortState ref="A241:J258">
    <sortCondition ref="I241:I258"/>
  </sortState>
  <mergeCells count="35">
    <mergeCell ref="L540:L547"/>
    <mergeCell ref="L531:L534"/>
    <mergeCell ref="K572:K580"/>
    <mergeCell ref="L573:L580"/>
    <mergeCell ref="A2:M2"/>
    <mergeCell ref="K7:K8"/>
    <mergeCell ref="K9:K13"/>
    <mergeCell ref="K492:K500"/>
    <mergeCell ref="L4:L5"/>
    <mergeCell ref="L39:L53"/>
    <mergeCell ref="L69:L70"/>
    <mergeCell ref="L109:L120"/>
    <mergeCell ref="K143:K151"/>
    <mergeCell ref="K168:K176"/>
    <mergeCell ref="L7:L8"/>
    <mergeCell ref="L196:L207"/>
    <mergeCell ref="L16:L25"/>
    <mergeCell ref="L9:L13"/>
    <mergeCell ref="M4:M5"/>
    <mergeCell ref="K517:K525"/>
    <mergeCell ref="K468:K476"/>
    <mergeCell ref="K452:K460"/>
    <mergeCell ref="K433:K441"/>
    <mergeCell ref="K16:K25"/>
    <mergeCell ref="L126:L130"/>
    <mergeCell ref="K509:K514"/>
    <mergeCell ref="I4:I5"/>
    <mergeCell ref="K4:K5"/>
    <mergeCell ref="A4:A5"/>
    <mergeCell ref="C4:C5"/>
    <mergeCell ref="D4:D5"/>
    <mergeCell ref="E4:E5"/>
    <mergeCell ref="F4:F5"/>
    <mergeCell ref="G4:H4"/>
    <mergeCell ref="J4:J5"/>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2"/>
  <sheetViews>
    <sheetView showZeros="0" workbookViewId="0">
      <selection activeCell="W10" sqref="W10"/>
    </sheetView>
  </sheetViews>
  <sheetFormatPr defaultRowHeight="15" x14ac:dyDescent="0.2"/>
  <cols>
    <col min="1" max="1" width="7.5703125" style="40" bestFit="1" customWidth="1"/>
    <col min="2" max="2" width="3.5703125" style="40" hidden="1" customWidth="1"/>
    <col min="3" max="3" width="36.140625" style="41" customWidth="1"/>
    <col min="4" max="4" width="9.140625" style="42" customWidth="1"/>
    <col min="5" max="6" width="11.5703125" style="42" customWidth="1"/>
    <col min="7" max="7" width="11" style="42" customWidth="1"/>
    <col min="8" max="8" width="17.5703125" style="40" hidden="1" customWidth="1"/>
    <col min="9" max="9" width="14.28515625" style="40" customWidth="1"/>
    <col min="10" max="10" width="14.42578125" style="41" hidden="1" customWidth="1"/>
    <col min="11" max="11" width="28.42578125" style="41" hidden="1" customWidth="1"/>
    <col min="12" max="12" width="20" style="40" hidden="1" customWidth="1"/>
    <col min="13" max="13" width="20.7109375" style="41" hidden="1" customWidth="1"/>
    <col min="14" max="14" width="9.140625" style="43" hidden="1" customWidth="1"/>
    <col min="15" max="15" width="24.140625" style="41" hidden="1" customWidth="1"/>
    <col min="16" max="17" width="0" style="41" hidden="1" customWidth="1"/>
    <col min="18" max="16384" width="9.140625" style="41"/>
  </cols>
  <sheetData>
    <row r="1" spans="1:19" x14ac:dyDescent="0.2">
      <c r="A1" s="39" t="s">
        <v>1073</v>
      </c>
    </row>
    <row r="2" spans="1:19" ht="19.5" x14ac:dyDescent="0.2">
      <c r="A2" s="444" t="s">
        <v>1102</v>
      </c>
      <c r="B2" s="444"/>
      <c r="C2" s="444"/>
      <c r="D2" s="444"/>
      <c r="E2" s="444"/>
      <c r="F2" s="444"/>
      <c r="G2" s="444"/>
      <c r="H2" s="444"/>
      <c r="I2" s="444"/>
      <c r="J2" s="444"/>
      <c r="K2" s="44"/>
      <c r="L2" s="44"/>
    </row>
    <row r="3" spans="1:19" ht="19.5" x14ac:dyDescent="0.2">
      <c r="A3" s="444" t="s">
        <v>1074</v>
      </c>
      <c r="B3" s="444"/>
      <c r="C3" s="444"/>
      <c r="D3" s="444"/>
      <c r="E3" s="444"/>
      <c r="F3" s="444"/>
      <c r="G3" s="444"/>
      <c r="H3" s="444"/>
      <c r="I3" s="444"/>
      <c r="J3" s="444"/>
      <c r="K3" s="44"/>
      <c r="L3" s="44"/>
    </row>
    <row r="5" spans="1:19" s="40" customFormat="1" ht="25.5" x14ac:dyDescent="0.2">
      <c r="A5" s="405" t="s">
        <v>0</v>
      </c>
      <c r="B5" s="45"/>
      <c r="C5" s="445" t="s">
        <v>1075</v>
      </c>
      <c r="D5" s="446"/>
      <c r="E5" s="46" t="s">
        <v>1076</v>
      </c>
      <c r="F5" s="46" t="s">
        <v>1077</v>
      </c>
      <c r="G5" s="47" t="s">
        <v>1078</v>
      </c>
      <c r="H5" s="48"/>
      <c r="I5" s="405" t="s">
        <v>43</v>
      </c>
      <c r="J5" s="405" t="s">
        <v>35</v>
      </c>
      <c r="K5" s="443" t="s">
        <v>33</v>
      </c>
      <c r="L5" s="418" t="s">
        <v>1079</v>
      </c>
      <c r="N5" s="49"/>
    </row>
    <row r="6" spans="1:19" s="40" customFormat="1" ht="25.5" x14ac:dyDescent="0.2">
      <c r="A6" s="406"/>
      <c r="B6" s="50"/>
      <c r="C6" s="51" t="s">
        <v>1080</v>
      </c>
      <c r="D6" s="46" t="s">
        <v>44</v>
      </c>
      <c r="E6" s="46" t="s">
        <v>44</v>
      </c>
      <c r="F6" s="46" t="s">
        <v>44</v>
      </c>
      <c r="G6" s="46" t="s">
        <v>44</v>
      </c>
      <c r="H6" s="46" t="s">
        <v>44</v>
      </c>
      <c r="I6" s="406"/>
      <c r="J6" s="406"/>
      <c r="K6" s="443"/>
      <c r="L6" s="418"/>
      <c r="N6" s="49"/>
    </row>
    <row r="7" spans="1:19" s="59" customFormat="1" ht="51" x14ac:dyDescent="0.2">
      <c r="A7" s="52">
        <f>+SUBTOTAL(103,$B7:B$7)</f>
        <v>1</v>
      </c>
      <c r="B7" s="53">
        <v>156</v>
      </c>
      <c r="C7" s="54" t="s">
        <v>356</v>
      </c>
      <c r="D7" s="55">
        <v>0.1</v>
      </c>
      <c r="E7" s="55">
        <v>0.1</v>
      </c>
      <c r="F7" s="55"/>
      <c r="G7" s="55">
        <f t="shared" ref="G7:G28" si="0">+D7-E7-F7</f>
        <v>0</v>
      </c>
      <c r="H7" s="53"/>
      <c r="I7" s="56" t="s">
        <v>52</v>
      </c>
      <c r="J7" s="57">
        <v>0</v>
      </c>
      <c r="K7" s="56" t="s">
        <v>1081</v>
      </c>
      <c r="L7" s="58"/>
      <c r="M7" s="58"/>
      <c r="N7" s="58"/>
      <c r="O7" s="58"/>
    </row>
    <row r="8" spans="1:19" s="59" customFormat="1" ht="51" x14ac:dyDescent="0.2">
      <c r="A8" s="52">
        <f>+SUBTOTAL(103,$B$7:B8)</f>
        <v>2</v>
      </c>
      <c r="B8" s="53">
        <v>156</v>
      </c>
      <c r="C8" s="54" t="s">
        <v>1082</v>
      </c>
      <c r="D8" s="55">
        <v>7.0000000000000007E-2</v>
      </c>
      <c r="E8" s="55">
        <v>7.0000000000000007E-2</v>
      </c>
      <c r="F8" s="55"/>
      <c r="G8" s="55">
        <f t="shared" si="0"/>
        <v>0</v>
      </c>
      <c r="H8" s="53"/>
      <c r="I8" s="56" t="s">
        <v>59</v>
      </c>
      <c r="J8" s="57">
        <v>0</v>
      </c>
      <c r="K8" s="56" t="s">
        <v>1081</v>
      </c>
      <c r="L8" s="58"/>
      <c r="M8" s="58"/>
      <c r="N8" s="58"/>
      <c r="O8" s="58"/>
    </row>
    <row r="9" spans="1:19" s="66" customFormat="1" ht="25.5" x14ac:dyDescent="0.2">
      <c r="A9" s="52">
        <f>+SUBTOTAL(103,$B$5:B9)</f>
        <v>3</v>
      </c>
      <c r="B9" s="52" t="s">
        <v>1083</v>
      </c>
      <c r="C9" s="60" t="s">
        <v>1084</v>
      </c>
      <c r="D9" s="61">
        <f t="shared" ref="D9" si="1">+E9+F9</f>
        <v>0</v>
      </c>
      <c r="E9" s="61">
        <v>0</v>
      </c>
      <c r="F9" s="62"/>
      <c r="G9" s="61">
        <f t="shared" si="0"/>
        <v>0</v>
      </c>
      <c r="H9" s="52">
        <v>0</v>
      </c>
      <c r="I9" s="52">
        <v>0</v>
      </c>
      <c r="J9" s="63">
        <v>0</v>
      </c>
      <c r="K9" s="64" t="e">
        <f>+VLOOKUP(C9,[1]DMCT!$B$12:$D$247,3,0)</f>
        <v>#N/A</v>
      </c>
      <c r="L9" s="65"/>
      <c r="M9" s="65"/>
      <c r="N9" s="66" t="e">
        <f>+VLOOKUP(C9,[1]DMCT!$B$12:$G$247,6,0)</f>
        <v>#N/A</v>
      </c>
    </row>
    <row r="10" spans="1:19" s="72" customFormat="1" ht="25.5" x14ac:dyDescent="0.2">
      <c r="A10" s="67" t="s">
        <v>206</v>
      </c>
      <c r="B10" s="67"/>
      <c r="C10" s="68" t="s">
        <v>1085</v>
      </c>
      <c r="D10" s="62">
        <v>5.5</v>
      </c>
      <c r="E10" s="62">
        <v>0.14000000000000001</v>
      </c>
      <c r="F10" s="62"/>
      <c r="G10" s="62">
        <f t="shared" si="0"/>
        <v>5.36</v>
      </c>
      <c r="H10" s="67" t="s">
        <v>53</v>
      </c>
      <c r="I10" s="67" t="s">
        <v>53</v>
      </c>
      <c r="J10" s="69" t="s">
        <v>400</v>
      </c>
      <c r="K10" s="70" t="e">
        <f>+VLOOKUP(C10,[1]DMCT!$B$12:$D$247,3,0)</f>
        <v>#N/A</v>
      </c>
      <c r="L10" s="71"/>
      <c r="M10" s="71"/>
      <c r="N10" s="72" t="e">
        <f>+VLOOKUP(C10,[1]DMCT!$B$12:$G$247,6,0)</f>
        <v>#N/A</v>
      </c>
      <c r="S10" s="73"/>
    </row>
    <row r="11" spans="1:19" s="72" customFormat="1" ht="25.5" x14ac:dyDescent="0.2">
      <c r="A11" s="67" t="s">
        <v>206</v>
      </c>
      <c r="B11" s="67"/>
      <c r="C11" s="68" t="s">
        <v>1086</v>
      </c>
      <c r="D11" s="62">
        <v>5.5</v>
      </c>
      <c r="E11" s="62">
        <v>0.16</v>
      </c>
      <c r="F11" s="62"/>
      <c r="G11" s="62">
        <f t="shared" si="0"/>
        <v>5.34</v>
      </c>
      <c r="H11" s="67" t="s">
        <v>48</v>
      </c>
      <c r="I11" s="67" t="s">
        <v>48</v>
      </c>
      <c r="J11" s="69" t="s">
        <v>400</v>
      </c>
      <c r="K11" s="70" t="e">
        <f>+VLOOKUP(C11,[1]DMCT!$B$12:$D$247,3,0)</f>
        <v>#N/A</v>
      </c>
      <c r="L11" s="71"/>
      <c r="M11" s="71"/>
      <c r="N11" s="72" t="e">
        <f>+VLOOKUP(C11,[1]DMCT!$B$12:$G$247,6,0)</f>
        <v>#N/A</v>
      </c>
      <c r="S11" s="73"/>
    </row>
    <row r="12" spans="1:19" s="72" customFormat="1" ht="25.5" x14ac:dyDescent="0.2">
      <c r="A12" s="67" t="s">
        <v>206</v>
      </c>
      <c r="B12" s="67"/>
      <c r="C12" s="68" t="s">
        <v>1087</v>
      </c>
      <c r="D12" s="62">
        <v>8</v>
      </c>
      <c r="E12" s="62">
        <v>1.25</v>
      </c>
      <c r="F12" s="62"/>
      <c r="G12" s="62">
        <f t="shared" si="0"/>
        <v>6.75</v>
      </c>
      <c r="H12" s="67" t="s">
        <v>52</v>
      </c>
      <c r="I12" s="67" t="s">
        <v>52</v>
      </c>
      <c r="J12" s="69" t="s">
        <v>400</v>
      </c>
      <c r="K12" s="70" t="e">
        <f>+VLOOKUP(C12,[1]DMCT!$B$12:$D$247,3,0)</f>
        <v>#N/A</v>
      </c>
      <c r="L12" s="71"/>
      <c r="M12" s="71"/>
      <c r="N12" s="72" t="e">
        <f>+VLOOKUP(C12,[1]DMCT!$B$12:$G$247,6,0)</f>
        <v>#N/A</v>
      </c>
      <c r="S12" s="73"/>
    </row>
    <row r="13" spans="1:19" s="72" customFormat="1" ht="25.5" x14ac:dyDescent="0.2">
      <c r="A13" s="67" t="s">
        <v>206</v>
      </c>
      <c r="B13" s="67"/>
      <c r="C13" s="68" t="s">
        <v>1088</v>
      </c>
      <c r="D13" s="62">
        <v>6</v>
      </c>
      <c r="E13" s="62">
        <v>0.34</v>
      </c>
      <c r="F13" s="62"/>
      <c r="G13" s="62">
        <f t="shared" si="0"/>
        <v>5.66</v>
      </c>
      <c r="H13" s="67" t="s">
        <v>47</v>
      </c>
      <c r="I13" s="67" t="s">
        <v>47</v>
      </c>
      <c r="J13" s="69" t="s">
        <v>400</v>
      </c>
      <c r="K13" s="70" t="e">
        <f>+VLOOKUP(C13,[1]DMCT!$B$12:$D$247,3,0)</f>
        <v>#N/A</v>
      </c>
      <c r="L13" s="71"/>
      <c r="M13" s="71"/>
      <c r="N13" s="72" t="e">
        <f>+VLOOKUP(C13,[1]DMCT!$B$12:$G$247,6,0)</f>
        <v>#N/A</v>
      </c>
      <c r="S13" s="73"/>
    </row>
    <row r="14" spans="1:19" s="72" customFormat="1" ht="25.5" x14ac:dyDescent="0.2">
      <c r="A14" s="67" t="s">
        <v>206</v>
      </c>
      <c r="B14" s="67"/>
      <c r="C14" s="68" t="s">
        <v>1089</v>
      </c>
      <c r="D14" s="62">
        <v>6.5</v>
      </c>
      <c r="E14" s="62">
        <v>1.02</v>
      </c>
      <c r="F14" s="62"/>
      <c r="G14" s="62">
        <f t="shared" si="0"/>
        <v>5.48</v>
      </c>
      <c r="H14" s="67" t="s">
        <v>50</v>
      </c>
      <c r="I14" s="67" t="s">
        <v>50</v>
      </c>
      <c r="J14" s="69" t="s">
        <v>400</v>
      </c>
      <c r="K14" s="70" t="e">
        <f>+VLOOKUP(C14,[1]DMCT!$B$12:$D$247,3,0)</f>
        <v>#N/A</v>
      </c>
      <c r="L14" s="71"/>
      <c r="M14" s="71"/>
      <c r="N14" s="72" t="e">
        <f>+VLOOKUP(C14,[1]DMCT!$B$12:$G$247,6,0)</f>
        <v>#N/A</v>
      </c>
      <c r="S14" s="73"/>
    </row>
    <row r="15" spans="1:19" s="72" customFormat="1" ht="25.5" x14ac:dyDescent="0.2">
      <c r="A15" s="67" t="s">
        <v>206</v>
      </c>
      <c r="B15" s="67"/>
      <c r="C15" s="68" t="s">
        <v>1090</v>
      </c>
      <c r="D15" s="62">
        <v>6</v>
      </c>
      <c r="E15" s="62">
        <v>0.56999999999999995</v>
      </c>
      <c r="F15" s="62"/>
      <c r="G15" s="62">
        <f t="shared" si="0"/>
        <v>5.43</v>
      </c>
      <c r="H15" s="67" t="s">
        <v>59</v>
      </c>
      <c r="I15" s="67" t="s">
        <v>59</v>
      </c>
      <c r="J15" s="69" t="s">
        <v>400</v>
      </c>
      <c r="K15" s="70" t="e">
        <f>+VLOOKUP(C15,[1]DMCT!$B$12:$D$247,3,0)</f>
        <v>#N/A</v>
      </c>
      <c r="L15" s="71"/>
      <c r="M15" s="71"/>
      <c r="N15" s="72" t="e">
        <f>+VLOOKUP(C15,[1]DMCT!$B$12:$G$247,6,0)</f>
        <v>#N/A</v>
      </c>
      <c r="S15" s="73"/>
    </row>
    <row r="16" spans="1:19" s="72" customFormat="1" ht="25.5" x14ac:dyDescent="0.2">
      <c r="A16" s="67" t="s">
        <v>206</v>
      </c>
      <c r="B16" s="67"/>
      <c r="C16" s="68" t="s">
        <v>1091</v>
      </c>
      <c r="D16" s="62">
        <v>6.5</v>
      </c>
      <c r="E16" s="62">
        <v>1.18</v>
      </c>
      <c r="F16" s="62"/>
      <c r="G16" s="62">
        <f t="shared" si="0"/>
        <v>5.32</v>
      </c>
      <c r="H16" s="67" t="s">
        <v>62</v>
      </c>
      <c r="I16" s="67" t="s">
        <v>62</v>
      </c>
      <c r="J16" s="69" t="s">
        <v>400</v>
      </c>
      <c r="K16" s="70" t="e">
        <f>+VLOOKUP(C16,[1]DMCT!$B$12:$D$247,3,0)</f>
        <v>#N/A</v>
      </c>
      <c r="L16" s="71"/>
      <c r="M16" s="71"/>
      <c r="N16" s="72" t="e">
        <f>+VLOOKUP(C16,[1]DMCT!$B$12:$G$247,6,0)</f>
        <v>#N/A</v>
      </c>
      <c r="S16" s="73"/>
    </row>
    <row r="17" spans="1:19" s="72" customFormat="1" ht="25.5" x14ac:dyDescent="0.2">
      <c r="A17" s="67" t="s">
        <v>206</v>
      </c>
      <c r="B17" s="67"/>
      <c r="C17" s="68" t="s">
        <v>1092</v>
      </c>
      <c r="D17" s="62">
        <v>4.5</v>
      </c>
      <c r="E17" s="62">
        <v>0.24</v>
      </c>
      <c r="F17" s="62"/>
      <c r="G17" s="62">
        <f t="shared" si="0"/>
        <v>4.26</v>
      </c>
      <c r="H17" s="67" t="s">
        <v>70</v>
      </c>
      <c r="I17" s="67" t="s">
        <v>70</v>
      </c>
      <c r="J17" s="69" t="s">
        <v>400</v>
      </c>
      <c r="K17" s="70" t="e">
        <f>+VLOOKUP(C17,[1]DMCT!$B$12:$D$247,3,0)</f>
        <v>#N/A</v>
      </c>
      <c r="L17" s="71"/>
      <c r="M17" s="71"/>
      <c r="N17" s="72" t="e">
        <f>+VLOOKUP(C17,[1]DMCT!$B$12:$G$247,6,0)</f>
        <v>#N/A</v>
      </c>
      <c r="S17" s="73"/>
    </row>
    <row r="18" spans="1:19" s="78" customFormat="1" ht="38.25" x14ac:dyDescent="0.2">
      <c r="A18" s="52">
        <f>+SUBTOTAL(103,$B$8:B18)</f>
        <v>3</v>
      </c>
      <c r="B18" s="52" t="s">
        <v>1083</v>
      </c>
      <c r="C18" s="74" t="s">
        <v>116</v>
      </c>
      <c r="D18" s="61">
        <v>5</v>
      </c>
      <c r="E18" s="61">
        <v>0.33</v>
      </c>
      <c r="F18" s="61"/>
      <c r="G18" s="61">
        <f t="shared" si="0"/>
        <v>4.67</v>
      </c>
      <c r="H18" s="75" t="s">
        <v>1093</v>
      </c>
      <c r="I18" s="52" t="s">
        <v>49</v>
      </c>
      <c r="J18" s="74"/>
      <c r="K18" s="76" t="s">
        <v>1094</v>
      </c>
      <c r="L18" s="77" t="s">
        <v>1095</v>
      </c>
      <c r="M18" s="78" t="s">
        <v>34</v>
      </c>
      <c r="N18" s="79" t="s">
        <v>34</v>
      </c>
      <c r="O18" s="78" t="s">
        <v>32</v>
      </c>
      <c r="Q18" s="80">
        <v>0.16</v>
      </c>
    </row>
    <row r="19" spans="1:19" s="78" customFormat="1" ht="38.25" x14ac:dyDescent="0.2">
      <c r="A19" s="52">
        <f>+SUBTOTAL(103,$B$8:B19)</f>
        <v>4</v>
      </c>
      <c r="B19" s="52" t="s">
        <v>1083</v>
      </c>
      <c r="C19" s="74" t="s">
        <v>120</v>
      </c>
      <c r="D19" s="61"/>
      <c r="E19" s="61"/>
      <c r="F19" s="61"/>
      <c r="G19" s="61">
        <f t="shared" si="0"/>
        <v>0</v>
      </c>
      <c r="H19" s="75" t="s">
        <v>1096</v>
      </c>
      <c r="I19" s="52"/>
      <c r="J19" s="74"/>
      <c r="K19" s="76" t="s">
        <v>1094</v>
      </c>
      <c r="L19" s="77" t="s">
        <v>1095</v>
      </c>
      <c r="M19" s="78" t="s">
        <v>34</v>
      </c>
      <c r="N19" s="79" t="s">
        <v>34</v>
      </c>
      <c r="O19" s="78" t="s">
        <v>32</v>
      </c>
      <c r="Q19" s="78">
        <v>0.18</v>
      </c>
    </row>
    <row r="20" spans="1:19" s="85" customFormat="1" ht="38.25" x14ac:dyDescent="0.2">
      <c r="A20" s="67" t="s">
        <v>206</v>
      </c>
      <c r="B20" s="67"/>
      <c r="C20" s="81" t="s">
        <v>120</v>
      </c>
      <c r="D20" s="62">
        <v>14.05</v>
      </c>
      <c r="E20" s="62"/>
      <c r="F20" s="62"/>
      <c r="G20" s="62">
        <f t="shared" si="0"/>
        <v>14.05</v>
      </c>
      <c r="H20" s="82" t="s">
        <v>1096</v>
      </c>
      <c r="I20" s="67" t="s">
        <v>53</v>
      </c>
      <c r="J20" s="81"/>
      <c r="K20" s="83" t="s">
        <v>1094</v>
      </c>
      <c r="L20" s="84" t="s">
        <v>1095</v>
      </c>
      <c r="M20" s="85" t="s">
        <v>34</v>
      </c>
      <c r="N20" s="86" t="s">
        <v>34</v>
      </c>
      <c r="O20" s="85" t="s">
        <v>32</v>
      </c>
      <c r="Q20" s="85">
        <v>0.18</v>
      </c>
    </row>
    <row r="21" spans="1:19" s="85" customFormat="1" ht="38.25" x14ac:dyDescent="0.2">
      <c r="A21" s="67" t="s">
        <v>206</v>
      </c>
      <c r="B21" s="67"/>
      <c r="C21" s="81" t="s">
        <v>120</v>
      </c>
      <c r="D21" s="62">
        <v>8.7899999999999991</v>
      </c>
      <c r="E21" s="62"/>
      <c r="F21" s="62"/>
      <c r="G21" s="62">
        <f t="shared" si="0"/>
        <v>8.7899999999999991</v>
      </c>
      <c r="H21" s="82" t="s">
        <v>1097</v>
      </c>
      <c r="I21" s="67" t="s">
        <v>48</v>
      </c>
      <c r="J21" s="81"/>
      <c r="K21" s="83" t="s">
        <v>1094</v>
      </c>
      <c r="L21" s="84" t="s">
        <v>1095</v>
      </c>
      <c r="M21" s="85" t="s">
        <v>34</v>
      </c>
      <c r="N21" s="86" t="s">
        <v>34</v>
      </c>
      <c r="O21" s="85" t="s">
        <v>32</v>
      </c>
      <c r="Q21" s="85">
        <v>0.18</v>
      </c>
    </row>
    <row r="22" spans="1:19" s="85" customFormat="1" ht="38.25" x14ac:dyDescent="0.2">
      <c r="A22" s="67" t="s">
        <v>206</v>
      </c>
      <c r="B22" s="67"/>
      <c r="C22" s="81" t="s">
        <v>120</v>
      </c>
      <c r="D22" s="62">
        <v>18.600000000000001</v>
      </c>
      <c r="E22" s="62"/>
      <c r="F22" s="62"/>
      <c r="G22" s="62">
        <f t="shared" si="0"/>
        <v>18.600000000000001</v>
      </c>
      <c r="H22" s="82" t="s">
        <v>609</v>
      </c>
      <c r="I22" s="67" t="s">
        <v>49</v>
      </c>
      <c r="J22" s="81"/>
      <c r="K22" s="83" t="s">
        <v>1094</v>
      </c>
      <c r="L22" s="84" t="s">
        <v>1095</v>
      </c>
      <c r="M22" s="85" t="s">
        <v>34</v>
      </c>
      <c r="N22" s="86" t="s">
        <v>34</v>
      </c>
      <c r="O22" s="85" t="s">
        <v>32</v>
      </c>
      <c r="Q22" s="85">
        <v>0.2</v>
      </c>
    </row>
    <row r="23" spans="1:19" s="85" customFormat="1" ht="38.25" x14ac:dyDescent="0.2">
      <c r="A23" s="67" t="s">
        <v>206</v>
      </c>
      <c r="B23" s="67"/>
      <c r="C23" s="81" t="s">
        <v>120</v>
      </c>
      <c r="D23" s="62">
        <v>19.11</v>
      </c>
      <c r="E23" s="62">
        <v>0.02</v>
      </c>
      <c r="F23" s="62"/>
      <c r="G23" s="62">
        <f t="shared" si="0"/>
        <v>19.09</v>
      </c>
      <c r="H23" s="82" t="s">
        <v>1096</v>
      </c>
      <c r="I23" s="67" t="s">
        <v>52</v>
      </c>
      <c r="J23" s="81"/>
      <c r="K23" s="83" t="s">
        <v>1094</v>
      </c>
      <c r="L23" s="84" t="s">
        <v>1095</v>
      </c>
      <c r="M23" s="85" t="s">
        <v>34</v>
      </c>
      <c r="N23" s="86" t="s">
        <v>34</v>
      </c>
      <c r="O23" s="85" t="s">
        <v>32</v>
      </c>
      <c r="Q23" s="85">
        <v>0.18</v>
      </c>
    </row>
    <row r="24" spans="1:19" s="85" customFormat="1" ht="38.25" x14ac:dyDescent="0.2">
      <c r="A24" s="67" t="s">
        <v>206</v>
      </c>
      <c r="B24" s="67"/>
      <c r="C24" s="81" t="s">
        <v>120</v>
      </c>
      <c r="D24" s="62">
        <v>5.45</v>
      </c>
      <c r="E24" s="62">
        <v>0.06</v>
      </c>
      <c r="F24" s="62"/>
      <c r="G24" s="62">
        <f t="shared" si="0"/>
        <v>5.3900000000000006</v>
      </c>
      <c r="H24" s="82" t="s">
        <v>1097</v>
      </c>
      <c r="I24" s="67" t="s">
        <v>47</v>
      </c>
      <c r="J24" s="81"/>
      <c r="K24" s="83" t="s">
        <v>1094</v>
      </c>
      <c r="L24" s="84" t="s">
        <v>1095</v>
      </c>
      <c r="M24" s="85" t="s">
        <v>34</v>
      </c>
      <c r="N24" s="86" t="s">
        <v>34</v>
      </c>
      <c r="O24" s="85" t="s">
        <v>51</v>
      </c>
      <c r="Q24" s="85">
        <v>0.18</v>
      </c>
    </row>
    <row r="25" spans="1:19" s="85" customFormat="1" ht="38.25" x14ac:dyDescent="0.2">
      <c r="A25" s="67" t="s">
        <v>206</v>
      </c>
      <c r="B25" s="67"/>
      <c r="C25" s="81" t="s">
        <v>120</v>
      </c>
      <c r="D25" s="62">
        <v>29.830000000000002</v>
      </c>
      <c r="E25" s="62">
        <v>0.22</v>
      </c>
      <c r="F25" s="62"/>
      <c r="G25" s="62">
        <f t="shared" si="0"/>
        <v>29.610000000000003</v>
      </c>
      <c r="H25" s="82" t="s">
        <v>1098</v>
      </c>
      <c r="I25" s="67" t="s">
        <v>50</v>
      </c>
      <c r="J25" s="81"/>
      <c r="K25" s="83" t="s">
        <v>1094</v>
      </c>
      <c r="L25" s="84" t="s">
        <v>1095</v>
      </c>
      <c r="M25" s="85" t="s">
        <v>34</v>
      </c>
      <c r="N25" s="86" t="s">
        <v>34</v>
      </c>
      <c r="O25" s="85" t="s">
        <v>32</v>
      </c>
      <c r="Q25" s="85">
        <v>0.2</v>
      </c>
    </row>
    <row r="26" spans="1:19" s="85" customFormat="1" ht="38.25" x14ac:dyDescent="0.2">
      <c r="A26" s="67" t="s">
        <v>206</v>
      </c>
      <c r="B26" s="67"/>
      <c r="C26" s="81" t="s">
        <v>120</v>
      </c>
      <c r="D26" s="62">
        <v>11.73</v>
      </c>
      <c r="E26" s="62">
        <v>0.32</v>
      </c>
      <c r="F26" s="62"/>
      <c r="G26" s="62">
        <f t="shared" si="0"/>
        <v>11.41</v>
      </c>
      <c r="H26" s="82" t="s">
        <v>885</v>
      </c>
      <c r="I26" s="67" t="s">
        <v>59</v>
      </c>
      <c r="J26" s="81"/>
      <c r="K26" s="83" t="s">
        <v>1094</v>
      </c>
      <c r="L26" s="84" t="s">
        <v>1095</v>
      </c>
      <c r="M26" s="85" t="s">
        <v>34</v>
      </c>
      <c r="N26" s="86" t="s">
        <v>34</v>
      </c>
      <c r="O26" s="85" t="s">
        <v>32</v>
      </c>
      <c r="Q26" s="85">
        <v>0.04</v>
      </c>
    </row>
    <row r="27" spans="1:19" s="85" customFormat="1" ht="38.25" x14ac:dyDescent="0.2">
      <c r="A27" s="67" t="s">
        <v>206</v>
      </c>
      <c r="B27" s="67"/>
      <c r="C27" s="81" t="s">
        <v>120</v>
      </c>
      <c r="D27" s="62">
        <v>37.07</v>
      </c>
      <c r="E27" s="62">
        <v>0.14000000000000001</v>
      </c>
      <c r="F27" s="62"/>
      <c r="G27" s="62">
        <f t="shared" si="0"/>
        <v>36.93</v>
      </c>
      <c r="H27" s="82" t="s">
        <v>1099</v>
      </c>
      <c r="I27" s="67" t="s">
        <v>62</v>
      </c>
      <c r="J27" s="81"/>
      <c r="K27" s="83" t="s">
        <v>1094</v>
      </c>
      <c r="L27" s="84" t="s">
        <v>1095</v>
      </c>
      <c r="M27" s="85" t="s">
        <v>34</v>
      </c>
      <c r="N27" s="86" t="s">
        <v>34</v>
      </c>
      <c r="O27" s="85" t="s">
        <v>51</v>
      </c>
      <c r="Q27" s="85">
        <v>0.2</v>
      </c>
    </row>
    <row r="28" spans="1:19" s="85" customFormat="1" ht="38.25" x14ac:dyDescent="0.2">
      <c r="A28" s="67" t="s">
        <v>206</v>
      </c>
      <c r="B28" s="67"/>
      <c r="C28" s="81" t="s">
        <v>120</v>
      </c>
      <c r="D28" s="62">
        <v>54.05</v>
      </c>
      <c r="E28" s="62">
        <v>2.67</v>
      </c>
      <c r="F28" s="62"/>
      <c r="G28" s="62">
        <f t="shared" si="0"/>
        <v>51.379999999999995</v>
      </c>
      <c r="H28" s="82" t="s">
        <v>1100</v>
      </c>
      <c r="I28" s="67" t="s">
        <v>70</v>
      </c>
      <c r="J28" s="81"/>
      <c r="K28" s="83" t="s">
        <v>1094</v>
      </c>
      <c r="L28" s="84" t="s">
        <v>1095</v>
      </c>
      <c r="M28" s="85" t="s">
        <v>34</v>
      </c>
      <c r="N28" s="86" t="s">
        <v>34</v>
      </c>
      <c r="O28" s="85" t="s">
        <v>32</v>
      </c>
      <c r="Q28" s="85">
        <v>0.2</v>
      </c>
    </row>
    <row r="29" spans="1:19" x14ac:dyDescent="0.2">
      <c r="A29" s="87"/>
      <c r="B29" s="87"/>
      <c r="C29" s="88" t="s">
        <v>1101</v>
      </c>
      <c r="D29" s="89">
        <f>+SUM(D8:D28)</f>
        <v>252.25</v>
      </c>
      <c r="E29" s="89">
        <f>+SUM(E7:E28)</f>
        <v>8.8299999999999983</v>
      </c>
      <c r="F29" s="89">
        <f t="shared" ref="F29:H29" si="2">+SUM(F7:F28)</f>
        <v>0</v>
      </c>
      <c r="G29" s="89">
        <f t="shared" si="2"/>
        <v>243.51999999999998</v>
      </c>
      <c r="H29" s="89">
        <f t="shared" si="2"/>
        <v>0</v>
      </c>
      <c r="I29" s="87"/>
      <c r="J29" s="88"/>
      <c r="Q29" s="41" t="e">
        <f>SUM(#REF!)</f>
        <v>#REF!</v>
      </c>
    </row>
    <row r="30" spans="1:19" x14ac:dyDescent="0.2">
      <c r="E30" s="42">
        <f>+E29+F29</f>
        <v>8.8299999999999983</v>
      </c>
    </row>
    <row r="31" spans="1:19" x14ac:dyDescent="0.2">
      <c r="I31" s="90"/>
    </row>
    <row r="32" spans="1:19" x14ac:dyDescent="0.2">
      <c r="A32" s="41"/>
      <c r="B32" s="41"/>
      <c r="F32" s="91"/>
      <c r="I32" s="90"/>
      <c r="L32" s="41"/>
    </row>
    <row r="33" spans="1:14" x14ac:dyDescent="0.2">
      <c r="A33" s="41"/>
      <c r="B33" s="41"/>
      <c r="C33" s="42"/>
      <c r="E33" s="91"/>
      <c r="H33" s="42"/>
      <c r="I33" s="90"/>
      <c r="L33" s="41"/>
    </row>
    <row r="34" spans="1:14" x14ac:dyDescent="0.2">
      <c r="A34" s="41"/>
      <c r="B34" s="41"/>
      <c r="C34" s="42"/>
      <c r="E34" s="91"/>
      <c r="F34" s="91"/>
      <c r="H34" s="41"/>
      <c r="I34" s="41"/>
      <c r="L34" s="41"/>
      <c r="N34" s="41"/>
    </row>
    <row r="35" spans="1:14" x14ac:dyDescent="0.2">
      <c r="A35" s="41"/>
      <c r="B35" s="41"/>
      <c r="C35" s="42"/>
      <c r="E35" s="91"/>
      <c r="F35" s="91"/>
      <c r="H35" s="41"/>
      <c r="I35" s="41"/>
      <c r="L35" s="41"/>
      <c r="N35" s="41"/>
    </row>
    <row r="36" spans="1:14" x14ac:dyDescent="0.2">
      <c r="A36" s="41"/>
      <c r="B36" s="41"/>
      <c r="C36" s="42"/>
      <c r="H36" s="41"/>
      <c r="I36" s="41"/>
      <c r="L36" s="41"/>
      <c r="N36" s="41"/>
    </row>
    <row r="37" spans="1:14" x14ac:dyDescent="0.2">
      <c r="A37" s="41"/>
      <c r="B37" s="41"/>
      <c r="H37" s="41"/>
      <c r="I37" s="41"/>
      <c r="L37" s="41"/>
      <c r="N37" s="41"/>
    </row>
    <row r="38" spans="1:14" x14ac:dyDescent="0.2">
      <c r="A38" s="41"/>
      <c r="B38" s="41"/>
      <c r="H38" s="41"/>
      <c r="I38" s="41"/>
      <c r="L38" s="41"/>
      <c r="N38" s="41"/>
    </row>
    <row r="39" spans="1:14" x14ac:dyDescent="0.2">
      <c r="A39" s="41"/>
      <c r="B39" s="41"/>
      <c r="H39" s="41"/>
      <c r="I39" s="41"/>
      <c r="L39" s="41"/>
      <c r="N39" s="41"/>
    </row>
    <row r="40" spans="1:14" x14ac:dyDescent="0.2">
      <c r="A40" s="41"/>
      <c r="B40" s="41"/>
      <c r="H40" s="41"/>
      <c r="I40" s="41"/>
      <c r="L40" s="41"/>
      <c r="N40" s="41"/>
    </row>
    <row r="41" spans="1:14" x14ac:dyDescent="0.2">
      <c r="A41" s="41"/>
      <c r="B41" s="41"/>
      <c r="H41" s="41"/>
      <c r="I41" s="41"/>
      <c r="L41" s="41"/>
      <c r="N41" s="41"/>
    </row>
    <row r="42" spans="1:14" x14ac:dyDescent="0.2">
      <c r="A42" s="41"/>
      <c r="B42" s="41"/>
      <c r="H42" s="41"/>
      <c r="I42" s="41"/>
      <c r="L42" s="41"/>
      <c r="N42" s="41"/>
    </row>
    <row r="43" spans="1:14" x14ac:dyDescent="0.2">
      <c r="A43" s="41"/>
      <c r="B43" s="41"/>
      <c r="H43" s="41"/>
      <c r="I43" s="41"/>
      <c r="L43" s="41"/>
      <c r="N43" s="41"/>
    </row>
    <row r="44" spans="1:14" x14ac:dyDescent="0.2">
      <c r="A44" s="41"/>
      <c r="B44" s="41"/>
      <c r="H44" s="41"/>
      <c r="I44" s="41"/>
      <c r="L44" s="41"/>
      <c r="N44" s="41"/>
    </row>
    <row r="45" spans="1:14" x14ac:dyDescent="0.2">
      <c r="A45" s="41"/>
      <c r="B45" s="41"/>
      <c r="H45" s="41"/>
      <c r="I45" s="41"/>
      <c r="L45" s="41"/>
      <c r="N45" s="41"/>
    </row>
    <row r="46" spans="1:14" x14ac:dyDescent="0.2">
      <c r="A46" s="41"/>
      <c r="B46" s="41"/>
      <c r="H46" s="41"/>
      <c r="I46" s="41"/>
      <c r="L46" s="41"/>
      <c r="N46" s="41"/>
    </row>
    <row r="47" spans="1:14" x14ac:dyDescent="0.2">
      <c r="A47" s="41"/>
      <c r="B47" s="41"/>
      <c r="H47" s="41"/>
      <c r="I47" s="41"/>
      <c r="L47" s="41"/>
      <c r="N47" s="41"/>
    </row>
    <row r="48" spans="1:14" x14ac:dyDescent="0.2">
      <c r="A48" s="41"/>
      <c r="B48" s="41"/>
      <c r="H48" s="41"/>
      <c r="I48" s="41"/>
      <c r="L48" s="41"/>
      <c r="N48" s="41"/>
    </row>
    <row r="49" spans="1:14" x14ac:dyDescent="0.2">
      <c r="A49" s="41"/>
      <c r="B49" s="41"/>
      <c r="H49" s="41"/>
      <c r="I49" s="41"/>
      <c r="L49" s="41"/>
      <c r="N49" s="41"/>
    </row>
    <row r="50" spans="1:14" x14ac:dyDescent="0.2">
      <c r="A50" s="41"/>
      <c r="B50" s="41"/>
      <c r="H50" s="41"/>
      <c r="I50" s="41"/>
      <c r="L50" s="41"/>
      <c r="N50" s="41"/>
    </row>
    <row r="51" spans="1:14" x14ac:dyDescent="0.2">
      <c r="A51" s="41"/>
      <c r="B51" s="41"/>
      <c r="H51" s="41"/>
      <c r="I51" s="41"/>
      <c r="L51" s="41"/>
      <c r="N51" s="41"/>
    </row>
    <row r="52" spans="1:14" x14ac:dyDescent="0.2">
      <c r="A52" s="41"/>
      <c r="B52" s="41"/>
      <c r="H52" s="41"/>
      <c r="I52" s="41"/>
      <c r="L52" s="41"/>
      <c r="N52" s="41"/>
    </row>
    <row r="53" spans="1:14" x14ac:dyDescent="0.2">
      <c r="A53" s="41"/>
      <c r="B53" s="41"/>
      <c r="H53" s="41"/>
      <c r="I53" s="41"/>
      <c r="L53" s="41"/>
      <c r="N53" s="41"/>
    </row>
    <row r="54" spans="1:14" x14ac:dyDescent="0.2">
      <c r="A54" s="41"/>
      <c r="B54" s="41"/>
      <c r="H54" s="41"/>
      <c r="I54" s="41"/>
      <c r="L54" s="41"/>
      <c r="N54" s="41"/>
    </row>
    <row r="55" spans="1:14" x14ac:dyDescent="0.2">
      <c r="A55" s="41"/>
      <c r="B55" s="41"/>
      <c r="H55" s="41"/>
      <c r="I55" s="41"/>
      <c r="L55" s="41"/>
      <c r="N55" s="41"/>
    </row>
    <row r="56" spans="1:14" x14ac:dyDescent="0.2">
      <c r="A56" s="41"/>
      <c r="B56" s="41"/>
      <c r="H56" s="41"/>
      <c r="I56" s="41"/>
      <c r="L56" s="41"/>
      <c r="N56" s="41"/>
    </row>
    <row r="57" spans="1:14" x14ac:dyDescent="0.2">
      <c r="A57" s="41"/>
      <c r="B57" s="41"/>
      <c r="H57" s="41"/>
      <c r="I57" s="41"/>
      <c r="L57" s="41"/>
      <c r="N57" s="41"/>
    </row>
    <row r="58" spans="1:14" x14ac:dyDescent="0.2">
      <c r="A58" s="41"/>
      <c r="B58" s="41"/>
      <c r="H58" s="41"/>
      <c r="I58" s="41"/>
      <c r="L58" s="41"/>
      <c r="N58" s="41"/>
    </row>
    <row r="59" spans="1:14" x14ac:dyDescent="0.2">
      <c r="A59" s="41"/>
      <c r="B59" s="41"/>
      <c r="H59" s="41"/>
      <c r="I59" s="41"/>
      <c r="L59" s="41"/>
      <c r="N59" s="41"/>
    </row>
    <row r="60" spans="1:14" x14ac:dyDescent="0.2">
      <c r="A60" s="41"/>
      <c r="B60" s="41"/>
      <c r="H60" s="41"/>
      <c r="I60" s="41"/>
      <c r="L60" s="41"/>
      <c r="N60" s="41"/>
    </row>
    <row r="61" spans="1:14" x14ac:dyDescent="0.2">
      <c r="A61" s="41"/>
      <c r="B61" s="41"/>
      <c r="H61" s="41"/>
      <c r="I61" s="41"/>
      <c r="L61" s="41"/>
      <c r="N61" s="41"/>
    </row>
    <row r="62" spans="1:14" x14ac:dyDescent="0.2">
      <c r="A62" s="41"/>
      <c r="B62" s="41"/>
      <c r="H62" s="41"/>
      <c r="I62" s="41"/>
      <c r="L62" s="41"/>
      <c r="N62" s="41"/>
    </row>
    <row r="63" spans="1:14" x14ac:dyDescent="0.2">
      <c r="A63" s="41"/>
      <c r="B63" s="41"/>
      <c r="H63" s="41"/>
      <c r="I63" s="41"/>
      <c r="L63" s="41"/>
      <c r="N63" s="41"/>
    </row>
    <row r="64" spans="1:14" x14ac:dyDescent="0.2">
      <c r="A64" s="41"/>
      <c r="B64" s="41"/>
      <c r="H64" s="41"/>
      <c r="I64" s="41"/>
      <c r="L64" s="41"/>
      <c r="N64" s="41"/>
    </row>
    <row r="65" spans="1:14" x14ac:dyDescent="0.2">
      <c r="A65" s="41"/>
      <c r="B65" s="41"/>
      <c r="H65" s="41"/>
      <c r="I65" s="41"/>
      <c r="L65" s="41"/>
      <c r="N65" s="41"/>
    </row>
    <row r="66" spans="1:14" x14ac:dyDescent="0.2">
      <c r="A66" s="41"/>
      <c r="B66" s="41"/>
      <c r="H66" s="41"/>
      <c r="I66" s="41"/>
      <c r="L66" s="41"/>
      <c r="N66" s="41"/>
    </row>
    <row r="67" spans="1:14" x14ac:dyDescent="0.2">
      <c r="A67" s="41"/>
      <c r="B67" s="41"/>
      <c r="H67" s="41"/>
      <c r="I67" s="41"/>
      <c r="L67" s="41"/>
      <c r="N67" s="41"/>
    </row>
    <row r="68" spans="1:14" x14ac:dyDescent="0.2">
      <c r="A68" s="41"/>
      <c r="B68" s="41"/>
      <c r="H68" s="41"/>
      <c r="I68" s="41"/>
      <c r="L68" s="41"/>
      <c r="N68" s="41"/>
    </row>
    <row r="69" spans="1:14" x14ac:dyDescent="0.2">
      <c r="A69" s="41"/>
      <c r="B69" s="41"/>
      <c r="H69" s="41"/>
      <c r="I69" s="41"/>
      <c r="L69" s="41"/>
      <c r="N69" s="41"/>
    </row>
    <row r="70" spans="1:14" x14ac:dyDescent="0.2">
      <c r="A70" s="41"/>
      <c r="B70" s="41"/>
      <c r="H70" s="41"/>
      <c r="I70" s="41"/>
      <c r="L70" s="41"/>
      <c r="N70" s="41"/>
    </row>
    <row r="71" spans="1:14" x14ac:dyDescent="0.2">
      <c r="A71" s="41"/>
      <c r="B71" s="41"/>
      <c r="H71" s="41"/>
      <c r="I71" s="41"/>
      <c r="L71" s="41"/>
      <c r="N71" s="41"/>
    </row>
    <row r="72" spans="1:14" x14ac:dyDescent="0.2">
      <c r="A72" s="41"/>
      <c r="B72" s="41"/>
      <c r="H72" s="41"/>
      <c r="I72" s="41"/>
      <c r="L72" s="41"/>
      <c r="N72" s="41"/>
    </row>
    <row r="73" spans="1:14" x14ac:dyDescent="0.2">
      <c r="A73" s="41"/>
      <c r="B73" s="41"/>
      <c r="H73" s="41"/>
      <c r="I73" s="41"/>
      <c r="L73" s="41"/>
      <c r="N73" s="41"/>
    </row>
    <row r="74" spans="1:14" x14ac:dyDescent="0.2">
      <c r="A74" s="41"/>
      <c r="B74" s="41"/>
      <c r="H74" s="41"/>
      <c r="I74" s="41"/>
      <c r="L74" s="41"/>
      <c r="N74" s="41"/>
    </row>
    <row r="75" spans="1:14" x14ac:dyDescent="0.2">
      <c r="A75" s="41"/>
      <c r="B75" s="41"/>
      <c r="H75" s="41"/>
      <c r="I75" s="41"/>
      <c r="L75" s="41"/>
      <c r="N75" s="41"/>
    </row>
    <row r="76" spans="1:14" x14ac:dyDescent="0.2">
      <c r="A76" s="41"/>
      <c r="B76" s="41"/>
      <c r="H76" s="41"/>
      <c r="I76" s="41"/>
      <c r="L76" s="41"/>
      <c r="N76" s="41"/>
    </row>
    <row r="77" spans="1:14" x14ac:dyDescent="0.2">
      <c r="A77" s="41"/>
      <c r="B77" s="41"/>
      <c r="H77" s="41"/>
      <c r="I77" s="41"/>
      <c r="L77" s="41"/>
      <c r="N77" s="41"/>
    </row>
    <row r="78" spans="1:14" x14ac:dyDescent="0.2">
      <c r="A78" s="41"/>
      <c r="B78" s="41"/>
      <c r="H78" s="41"/>
      <c r="I78" s="41"/>
      <c r="L78" s="41"/>
      <c r="N78" s="41"/>
    </row>
    <row r="79" spans="1:14" x14ac:dyDescent="0.2">
      <c r="A79" s="41"/>
      <c r="B79" s="41"/>
      <c r="H79" s="41"/>
      <c r="I79" s="41"/>
      <c r="L79" s="41"/>
      <c r="N79" s="41"/>
    </row>
    <row r="80" spans="1:14" x14ac:dyDescent="0.2">
      <c r="A80" s="41"/>
      <c r="B80" s="41"/>
      <c r="H80" s="41"/>
      <c r="I80" s="41"/>
      <c r="L80" s="41"/>
      <c r="N80" s="41"/>
    </row>
    <row r="81" spans="1:14" x14ac:dyDescent="0.2">
      <c r="A81" s="41"/>
      <c r="B81" s="41"/>
      <c r="H81" s="41"/>
      <c r="I81" s="41"/>
      <c r="L81" s="41"/>
      <c r="N81" s="41"/>
    </row>
    <row r="82" spans="1:14" x14ac:dyDescent="0.2">
      <c r="A82" s="41"/>
      <c r="B82" s="41"/>
      <c r="H82" s="41"/>
      <c r="I82" s="41"/>
      <c r="L82" s="41"/>
      <c r="N82" s="41"/>
    </row>
    <row r="83" spans="1:14" x14ac:dyDescent="0.2">
      <c r="A83" s="41"/>
      <c r="B83" s="41"/>
      <c r="H83" s="41"/>
      <c r="I83" s="41"/>
      <c r="L83" s="41"/>
      <c r="N83" s="41"/>
    </row>
    <row r="84" spans="1:14" x14ac:dyDescent="0.2">
      <c r="A84" s="41"/>
      <c r="B84" s="41"/>
      <c r="H84" s="41"/>
      <c r="I84" s="41"/>
      <c r="L84" s="41"/>
      <c r="N84" s="41"/>
    </row>
    <row r="85" spans="1:14" x14ac:dyDescent="0.2">
      <c r="A85" s="41"/>
      <c r="B85" s="41"/>
      <c r="H85" s="41"/>
      <c r="I85" s="41"/>
      <c r="L85" s="41"/>
      <c r="N85" s="41"/>
    </row>
    <row r="86" spans="1:14" x14ac:dyDescent="0.2">
      <c r="A86" s="41"/>
      <c r="B86" s="41"/>
      <c r="H86" s="41"/>
      <c r="I86" s="41"/>
      <c r="L86" s="41"/>
      <c r="N86" s="41"/>
    </row>
    <row r="87" spans="1:14" x14ac:dyDescent="0.2">
      <c r="A87" s="41"/>
      <c r="B87" s="41"/>
      <c r="H87" s="41"/>
      <c r="I87" s="41"/>
      <c r="L87" s="41"/>
      <c r="N87" s="41"/>
    </row>
    <row r="88" spans="1:14" x14ac:dyDescent="0.2">
      <c r="A88" s="41"/>
      <c r="B88" s="41"/>
      <c r="H88" s="41"/>
      <c r="I88" s="41"/>
      <c r="L88" s="41"/>
      <c r="N88" s="41"/>
    </row>
    <row r="89" spans="1:14" x14ac:dyDescent="0.2">
      <c r="A89" s="41"/>
      <c r="B89" s="41"/>
      <c r="H89" s="41"/>
      <c r="I89" s="41"/>
      <c r="L89" s="41"/>
      <c r="N89" s="41"/>
    </row>
    <row r="90" spans="1:14" x14ac:dyDescent="0.2">
      <c r="A90" s="41"/>
      <c r="B90" s="41"/>
      <c r="H90" s="41"/>
      <c r="I90" s="41"/>
      <c r="L90" s="41"/>
      <c r="N90" s="41"/>
    </row>
    <row r="91" spans="1:14" x14ac:dyDescent="0.2">
      <c r="A91" s="41"/>
      <c r="B91" s="41"/>
      <c r="H91" s="41"/>
      <c r="I91" s="41"/>
      <c r="L91" s="41"/>
      <c r="N91" s="41"/>
    </row>
    <row r="92" spans="1:14" x14ac:dyDescent="0.2">
      <c r="A92" s="41"/>
      <c r="B92" s="41"/>
      <c r="H92" s="41"/>
      <c r="I92" s="41"/>
      <c r="L92" s="41"/>
      <c r="N92" s="41"/>
    </row>
    <row r="93" spans="1:14" x14ac:dyDescent="0.2">
      <c r="A93" s="41"/>
      <c r="B93" s="41"/>
      <c r="H93" s="41"/>
      <c r="I93" s="41"/>
      <c r="L93" s="41"/>
      <c r="N93" s="41"/>
    </row>
    <row r="94" spans="1:14" x14ac:dyDescent="0.2">
      <c r="A94" s="41"/>
      <c r="B94" s="41"/>
      <c r="H94" s="41"/>
      <c r="I94" s="41"/>
      <c r="L94" s="41"/>
      <c r="N94" s="41"/>
    </row>
    <row r="95" spans="1:14" x14ac:dyDescent="0.2">
      <c r="A95" s="41"/>
      <c r="B95" s="41"/>
      <c r="H95" s="41"/>
      <c r="I95" s="41"/>
      <c r="L95" s="41"/>
      <c r="N95" s="41"/>
    </row>
    <row r="96" spans="1:14" x14ac:dyDescent="0.2">
      <c r="A96" s="41"/>
      <c r="B96" s="41"/>
      <c r="H96" s="41"/>
      <c r="I96" s="41"/>
      <c r="L96" s="41"/>
      <c r="N96" s="41"/>
    </row>
    <row r="97" spans="1:14" x14ac:dyDescent="0.2">
      <c r="A97" s="41"/>
      <c r="B97" s="41"/>
      <c r="H97" s="41"/>
      <c r="I97" s="41"/>
      <c r="L97" s="41"/>
      <c r="N97" s="41"/>
    </row>
    <row r="98" spans="1:14" x14ac:dyDescent="0.2">
      <c r="A98" s="41"/>
      <c r="B98" s="41"/>
      <c r="H98" s="41"/>
      <c r="I98" s="41"/>
      <c r="L98" s="41"/>
      <c r="N98" s="41"/>
    </row>
    <row r="99" spans="1:14" x14ac:dyDescent="0.2">
      <c r="A99" s="41"/>
      <c r="B99" s="41"/>
      <c r="H99" s="41"/>
      <c r="I99" s="41"/>
      <c r="L99" s="41"/>
      <c r="N99" s="41"/>
    </row>
    <row r="100" spans="1:14" x14ac:dyDescent="0.2">
      <c r="A100" s="41"/>
      <c r="B100" s="41"/>
      <c r="H100" s="41"/>
      <c r="I100" s="41"/>
      <c r="L100" s="41"/>
      <c r="N100" s="41"/>
    </row>
    <row r="101" spans="1:14" x14ac:dyDescent="0.2">
      <c r="A101" s="41"/>
      <c r="B101" s="41"/>
      <c r="H101" s="41"/>
      <c r="I101" s="41"/>
      <c r="L101" s="41"/>
      <c r="N101" s="41"/>
    </row>
    <row r="102" spans="1:14" x14ac:dyDescent="0.2">
      <c r="A102" s="41"/>
      <c r="B102" s="41"/>
      <c r="H102" s="41"/>
      <c r="I102" s="41"/>
      <c r="L102" s="41"/>
      <c r="N102" s="41"/>
    </row>
    <row r="103" spans="1:14" x14ac:dyDescent="0.2">
      <c r="A103" s="41"/>
      <c r="B103" s="41"/>
      <c r="H103" s="41"/>
      <c r="I103" s="41"/>
      <c r="L103" s="41"/>
      <c r="N103" s="41"/>
    </row>
    <row r="104" spans="1:14" x14ac:dyDescent="0.2">
      <c r="A104" s="41"/>
      <c r="B104" s="41"/>
      <c r="H104" s="41"/>
      <c r="I104" s="41"/>
      <c r="L104" s="41"/>
      <c r="N104" s="41"/>
    </row>
    <row r="105" spans="1:14" x14ac:dyDescent="0.2">
      <c r="A105" s="41"/>
      <c r="B105" s="41"/>
      <c r="H105" s="41"/>
      <c r="I105" s="41"/>
      <c r="L105" s="41"/>
      <c r="N105" s="41"/>
    </row>
    <row r="106" spans="1:14" x14ac:dyDescent="0.2">
      <c r="A106" s="41"/>
      <c r="B106" s="41"/>
      <c r="H106" s="41"/>
      <c r="I106" s="41"/>
      <c r="L106" s="41"/>
      <c r="N106" s="41"/>
    </row>
    <row r="107" spans="1:14" x14ac:dyDescent="0.2">
      <c r="A107" s="41"/>
      <c r="B107" s="41"/>
      <c r="H107" s="41"/>
      <c r="I107" s="41"/>
      <c r="L107" s="41"/>
      <c r="N107" s="41"/>
    </row>
    <row r="108" spans="1:14" x14ac:dyDescent="0.2">
      <c r="A108" s="41"/>
      <c r="B108" s="41"/>
      <c r="H108" s="41"/>
      <c r="I108" s="41"/>
      <c r="L108" s="41"/>
      <c r="N108" s="41"/>
    </row>
    <row r="109" spans="1:14" x14ac:dyDescent="0.2">
      <c r="A109" s="41"/>
      <c r="B109" s="41"/>
      <c r="H109" s="41"/>
      <c r="I109" s="41"/>
      <c r="L109" s="41"/>
      <c r="N109" s="41"/>
    </row>
    <row r="110" spans="1:14" x14ac:dyDescent="0.2">
      <c r="A110" s="41"/>
      <c r="B110" s="41"/>
      <c r="H110" s="41"/>
      <c r="I110" s="41"/>
      <c r="L110" s="41"/>
      <c r="N110" s="41"/>
    </row>
    <row r="111" spans="1:14" x14ac:dyDescent="0.2">
      <c r="A111" s="41"/>
      <c r="B111" s="41"/>
      <c r="H111" s="41"/>
      <c r="I111" s="41"/>
      <c r="L111" s="41"/>
      <c r="N111" s="41"/>
    </row>
    <row r="112" spans="1:14" x14ac:dyDescent="0.2">
      <c r="A112" s="41"/>
      <c r="B112" s="41"/>
      <c r="H112" s="41"/>
      <c r="I112" s="41"/>
      <c r="L112" s="41"/>
      <c r="N112" s="41"/>
    </row>
    <row r="113" spans="1:14" x14ac:dyDescent="0.2">
      <c r="A113" s="41"/>
      <c r="B113" s="41"/>
      <c r="H113" s="41"/>
      <c r="I113" s="41"/>
      <c r="L113" s="41"/>
      <c r="N113" s="41"/>
    </row>
    <row r="114" spans="1:14" x14ac:dyDescent="0.2">
      <c r="A114" s="41"/>
      <c r="B114" s="41"/>
      <c r="H114" s="41"/>
      <c r="I114" s="41"/>
      <c r="L114" s="41"/>
      <c r="N114" s="41"/>
    </row>
    <row r="115" spans="1:14" x14ac:dyDescent="0.2">
      <c r="A115" s="41"/>
      <c r="B115" s="41"/>
      <c r="H115" s="41"/>
      <c r="I115" s="41"/>
      <c r="L115" s="41"/>
      <c r="N115" s="41"/>
    </row>
    <row r="116" spans="1:14" x14ac:dyDescent="0.2">
      <c r="A116" s="41"/>
      <c r="B116" s="41"/>
      <c r="H116" s="41"/>
      <c r="I116" s="41"/>
      <c r="L116" s="41"/>
      <c r="N116" s="41"/>
    </row>
    <row r="117" spans="1:14" x14ac:dyDescent="0.2">
      <c r="A117" s="41"/>
      <c r="B117" s="41"/>
      <c r="H117" s="41"/>
      <c r="I117" s="41"/>
      <c r="L117" s="41"/>
      <c r="N117" s="41"/>
    </row>
    <row r="118" spans="1:14" x14ac:dyDescent="0.2">
      <c r="A118" s="41"/>
      <c r="B118" s="41"/>
      <c r="H118" s="41"/>
      <c r="I118" s="41"/>
      <c r="L118" s="41"/>
      <c r="N118" s="41"/>
    </row>
    <row r="119" spans="1:14" x14ac:dyDescent="0.2">
      <c r="A119" s="41"/>
      <c r="B119" s="41"/>
      <c r="H119" s="41"/>
      <c r="I119" s="41"/>
      <c r="L119" s="41"/>
      <c r="N119" s="41"/>
    </row>
    <row r="120" spans="1:14" x14ac:dyDescent="0.2">
      <c r="A120" s="41"/>
      <c r="B120" s="41"/>
      <c r="H120" s="41"/>
      <c r="I120" s="41"/>
      <c r="L120" s="41"/>
      <c r="N120" s="41"/>
    </row>
    <row r="121" spans="1:14" x14ac:dyDescent="0.2">
      <c r="A121" s="41"/>
      <c r="B121" s="41"/>
      <c r="H121" s="41"/>
      <c r="I121" s="41"/>
      <c r="L121" s="41"/>
      <c r="N121" s="41"/>
    </row>
    <row r="122" spans="1:14" x14ac:dyDescent="0.2">
      <c r="A122" s="41"/>
      <c r="B122" s="41"/>
      <c r="H122" s="41"/>
      <c r="I122" s="41"/>
      <c r="L122" s="41"/>
      <c r="N122" s="41"/>
    </row>
    <row r="123" spans="1:14" x14ac:dyDescent="0.2">
      <c r="A123" s="41"/>
      <c r="B123" s="41"/>
      <c r="H123" s="41"/>
      <c r="I123" s="41"/>
      <c r="L123" s="41"/>
      <c r="N123" s="41"/>
    </row>
    <row r="124" spans="1:14" x14ac:dyDescent="0.2">
      <c r="A124" s="41"/>
      <c r="B124" s="41"/>
      <c r="H124" s="41"/>
      <c r="I124" s="41"/>
      <c r="L124" s="41"/>
      <c r="N124" s="41"/>
    </row>
    <row r="125" spans="1:14" x14ac:dyDescent="0.2">
      <c r="A125" s="41"/>
      <c r="B125" s="41"/>
      <c r="H125" s="41"/>
      <c r="I125" s="41"/>
      <c r="L125" s="41"/>
      <c r="N125" s="41"/>
    </row>
    <row r="126" spans="1:14" x14ac:dyDescent="0.2">
      <c r="A126" s="41"/>
      <c r="B126" s="41"/>
      <c r="H126" s="41"/>
      <c r="I126" s="41"/>
      <c r="L126" s="41"/>
      <c r="N126" s="41"/>
    </row>
    <row r="127" spans="1:14" x14ac:dyDescent="0.2">
      <c r="A127" s="41"/>
      <c r="B127" s="41"/>
      <c r="H127" s="41"/>
      <c r="I127" s="41"/>
      <c r="L127" s="41"/>
      <c r="N127" s="41"/>
    </row>
    <row r="128" spans="1:14" x14ac:dyDescent="0.2">
      <c r="A128" s="41"/>
      <c r="B128" s="41"/>
      <c r="H128" s="41"/>
      <c r="I128" s="41"/>
      <c r="L128" s="41"/>
      <c r="N128" s="41"/>
    </row>
    <row r="129" spans="1:14" x14ac:dyDescent="0.2">
      <c r="A129" s="41"/>
      <c r="B129" s="41"/>
      <c r="H129" s="41"/>
      <c r="I129" s="41"/>
      <c r="L129" s="41"/>
      <c r="N129" s="41"/>
    </row>
    <row r="130" spans="1:14" x14ac:dyDescent="0.2">
      <c r="A130" s="41"/>
      <c r="B130" s="41"/>
      <c r="H130" s="41"/>
      <c r="I130" s="41"/>
      <c r="L130" s="41"/>
      <c r="N130" s="41"/>
    </row>
    <row r="131" spans="1:14" x14ac:dyDescent="0.2">
      <c r="A131" s="41"/>
      <c r="B131" s="41"/>
      <c r="H131" s="41"/>
      <c r="I131" s="41"/>
      <c r="L131" s="41"/>
      <c r="N131" s="41"/>
    </row>
    <row r="132" spans="1:14" x14ac:dyDescent="0.2">
      <c r="A132" s="41"/>
      <c r="B132" s="41"/>
      <c r="H132" s="41"/>
      <c r="I132" s="41"/>
      <c r="L132" s="41"/>
      <c r="N132" s="41"/>
    </row>
    <row r="133" spans="1:14" x14ac:dyDescent="0.2">
      <c r="A133" s="41"/>
      <c r="B133" s="41"/>
      <c r="H133" s="41"/>
      <c r="I133" s="41"/>
      <c r="L133" s="41"/>
      <c r="N133" s="41"/>
    </row>
    <row r="134" spans="1:14" x14ac:dyDescent="0.2">
      <c r="A134" s="41"/>
      <c r="B134" s="41"/>
      <c r="H134" s="41"/>
      <c r="I134" s="41"/>
      <c r="L134" s="41"/>
      <c r="N134" s="41"/>
    </row>
    <row r="135" spans="1:14" x14ac:dyDescent="0.2">
      <c r="A135" s="41"/>
      <c r="B135" s="41"/>
      <c r="H135" s="41"/>
      <c r="I135" s="41"/>
      <c r="L135" s="41"/>
      <c r="N135" s="41"/>
    </row>
    <row r="136" spans="1:14" x14ac:dyDescent="0.2">
      <c r="A136" s="41"/>
      <c r="B136" s="41"/>
      <c r="H136" s="41"/>
      <c r="I136" s="41"/>
      <c r="L136" s="41"/>
      <c r="N136" s="41"/>
    </row>
    <row r="137" spans="1:14" x14ac:dyDescent="0.2">
      <c r="A137" s="41"/>
      <c r="B137" s="41"/>
      <c r="H137" s="41"/>
      <c r="I137" s="41"/>
      <c r="L137" s="41"/>
      <c r="N137" s="41"/>
    </row>
    <row r="138" spans="1:14" x14ac:dyDescent="0.2">
      <c r="A138" s="41"/>
      <c r="B138" s="41"/>
      <c r="H138" s="41"/>
      <c r="I138" s="41"/>
      <c r="L138" s="41"/>
      <c r="N138" s="41"/>
    </row>
    <row r="139" spans="1:14" x14ac:dyDescent="0.2">
      <c r="A139" s="41"/>
      <c r="B139" s="41"/>
      <c r="H139" s="41"/>
      <c r="I139" s="41"/>
      <c r="L139" s="41"/>
      <c r="N139" s="41"/>
    </row>
    <row r="140" spans="1:14" x14ac:dyDescent="0.2">
      <c r="A140" s="41"/>
      <c r="B140" s="41"/>
      <c r="H140" s="41"/>
      <c r="I140" s="41"/>
      <c r="L140" s="41"/>
      <c r="N140" s="41"/>
    </row>
    <row r="141" spans="1:14" x14ac:dyDescent="0.2">
      <c r="A141" s="41"/>
      <c r="B141" s="41"/>
      <c r="H141" s="41"/>
      <c r="I141" s="41"/>
      <c r="L141" s="41"/>
      <c r="N141" s="41"/>
    </row>
    <row r="142" spans="1:14" x14ac:dyDescent="0.2">
      <c r="A142" s="41"/>
      <c r="B142" s="41"/>
      <c r="H142" s="41"/>
      <c r="I142" s="41"/>
      <c r="L142" s="41"/>
      <c r="N142" s="41"/>
    </row>
    <row r="143" spans="1:14" x14ac:dyDescent="0.2">
      <c r="A143" s="41"/>
      <c r="B143" s="41"/>
      <c r="H143" s="41"/>
      <c r="I143" s="41"/>
      <c r="L143" s="41"/>
      <c r="N143" s="41"/>
    </row>
    <row r="144" spans="1:14" x14ac:dyDescent="0.2">
      <c r="A144" s="41"/>
      <c r="B144" s="41"/>
      <c r="H144" s="41"/>
      <c r="I144" s="41"/>
      <c r="L144" s="41"/>
      <c r="N144" s="41"/>
    </row>
    <row r="145" spans="1:14" x14ac:dyDescent="0.2">
      <c r="A145" s="41"/>
      <c r="B145" s="41"/>
      <c r="H145" s="41"/>
      <c r="I145" s="41"/>
      <c r="L145" s="41"/>
      <c r="N145" s="41"/>
    </row>
    <row r="146" spans="1:14" x14ac:dyDescent="0.2">
      <c r="A146" s="41"/>
      <c r="B146" s="41"/>
      <c r="H146" s="41"/>
      <c r="I146" s="41"/>
      <c r="L146" s="41"/>
      <c r="N146" s="41"/>
    </row>
    <row r="147" spans="1:14" x14ac:dyDescent="0.2">
      <c r="A147" s="41"/>
      <c r="B147" s="41"/>
      <c r="H147" s="41"/>
      <c r="I147" s="41"/>
      <c r="L147" s="41"/>
      <c r="N147" s="41"/>
    </row>
    <row r="148" spans="1:14" x14ac:dyDescent="0.2">
      <c r="A148" s="41"/>
      <c r="B148" s="41"/>
      <c r="H148" s="41"/>
      <c r="I148" s="41"/>
      <c r="L148" s="41"/>
      <c r="N148" s="41"/>
    </row>
    <row r="149" spans="1:14" x14ac:dyDescent="0.2">
      <c r="A149" s="41"/>
      <c r="B149" s="41"/>
      <c r="H149" s="41"/>
      <c r="I149" s="41"/>
      <c r="L149" s="41"/>
      <c r="N149" s="41"/>
    </row>
    <row r="150" spans="1:14" x14ac:dyDescent="0.2">
      <c r="A150" s="41"/>
      <c r="B150" s="41"/>
      <c r="H150" s="41"/>
      <c r="I150" s="41"/>
      <c r="L150" s="41"/>
      <c r="N150" s="41"/>
    </row>
    <row r="151" spans="1:14" x14ac:dyDescent="0.2">
      <c r="A151" s="41"/>
      <c r="B151" s="41"/>
      <c r="H151" s="41"/>
      <c r="I151" s="41"/>
      <c r="L151" s="41"/>
      <c r="N151" s="41"/>
    </row>
    <row r="152" spans="1:14" x14ac:dyDescent="0.2">
      <c r="A152" s="41"/>
      <c r="B152" s="41"/>
      <c r="H152" s="41"/>
      <c r="I152" s="41"/>
      <c r="L152" s="41"/>
      <c r="N152" s="41"/>
    </row>
    <row r="153" spans="1:14" x14ac:dyDescent="0.2">
      <c r="A153" s="41"/>
      <c r="B153" s="41"/>
      <c r="H153" s="41"/>
      <c r="I153" s="41"/>
      <c r="L153" s="41"/>
      <c r="N153" s="41"/>
    </row>
    <row r="154" spans="1:14" x14ac:dyDescent="0.2">
      <c r="A154" s="41"/>
      <c r="B154" s="41"/>
      <c r="H154" s="41"/>
      <c r="I154" s="41"/>
      <c r="L154" s="41"/>
      <c r="N154" s="41"/>
    </row>
    <row r="155" spans="1:14" x14ac:dyDescent="0.2">
      <c r="A155" s="41"/>
      <c r="B155" s="41"/>
      <c r="H155" s="41"/>
      <c r="I155" s="41"/>
      <c r="L155" s="41"/>
      <c r="N155" s="41"/>
    </row>
    <row r="156" spans="1:14" x14ac:dyDescent="0.2">
      <c r="A156" s="41"/>
      <c r="B156" s="41"/>
      <c r="H156" s="41"/>
      <c r="I156" s="41"/>
      <c r="L156" s="41"/>
      <c r="N156" s="41"/>
    </row>
    <row r="157" spans="1:14" x14ac:dyDescent="0.2">
      <c r="A157" s="41"/>
      <c r="B157" s="41"/>
      <c r="H157" s="41"/>
      <c r="I157" s="41"/>
      <c r="L157" s="41"/>
      <c r="N157" s="41"/>
    </row>
    <row r="158" spans="1:14" x14ac:dyDescent="0.2">
      <c r="A158" s="41"/>
      <c r="B158" s="41"/>
      <c r="H158" s="41"/>
      <c r="I158" s="41"/>
      <c r="L158" s="41"/>
      <c r="N158" s="41"/>
    </row>
    <row r="159" spans="1:14" x14ac:dyDescent="0.2">
      <c r="A159" s="41"/>
      <c r="B159" s="41"/>
      <c r="H159" s="41"/>
      <c r="I159" s="41"/>
      <c r="L159" s="41"/>
      <c r="N159" s="41"/>
    </row>
    <row r="160" spans="1:14" x14ac:dyDescent="0.2">
      <c r="A160" s="41"/>
      <c r="B160" s="41"/>
      <c r="H160" s="41"/>
      <c r="I160" s="41"/>
      <c r="L160" s="41"/>
      <c r="N160" s="41"/>
    </row>
    <row r="161" spans="1:14" x14ac:dyDescent="0.2">
      <c r="A161" s="41"/>
      <c r="B161" s="41"/>
      <c r="H161" s="41"/>
      <c r="I161" s="41"/>
      <c r="L161" s="41"/>
      <c r="N161" s="41"/>
    </row>
    <row r="162" spans="1:14" x14ac:dyDescent="0.2">
      <c r="A162" s="41"/>
      <c r="B162" s="41"/>
      <c r="H162" s="41"/>
      <c r="I162" s="41"/>
      <c r="L162" s="41"/>
      <c r="N162" s="41"/>
    </row>
    <row r="163" spans="1:14" x14ac:dyDescent="0.2">
      <c r="A163" s="41"/>
      <c r="B163" s="41"/>
      <c r="H163" s="41"/>
      <c r="I163" s="41"/>
      <c r="L163" s="41"/>
      <c r="N163" s="41"/>
    </row>
    <row r="164" spans="1:14" x14ac:dyDescent="0.2">
      <c r="A164" s="41"/>
      <c r="B164" s="41"/>
      <c r="H164" s="41"/>
      <c r="I164" s="41"/>
      <c r="L164" s="41"/>
      <c r="N164" s="41"/>
    </row>
    <row r="165" spans="1:14" x14ac:dyDescent="0.2">
      <c r="A165" s="41"/>
      <c r="B165" s="41"/>
      <c r="H165" s="41"/>
      <c r="I165" s="41"/>
      <c r="L165" s="41"/>
      <c r="N165" s="41"/>
    </row>
    <row r="166" spans="1:14" x14ac:dyDescent="0.2">
      <c r="A166" s="41"/>
      <c r="B166" s="41"/>
      <c r="H166" s="41"/>
      <c r="I166" s="41"/>
      <c r="L166" s="41"/>
      <c r="N166" s="41"/>
    </row>
    <row r="167" spans="1:14" x14ac:dyDescent="0.2">
      <c r="A167" s="41"/>
      <c r="B167" s="41"/>
      <c r="H167" s="41"/>
      <c r="I167" s="41"/>
      <c r="L167" s="41"/>
      <c r="N167" s="41"/>
    </row>
    <row r="168" spans="1:14" x14ac:dyDescent="0.2">
      <c r="N168" s="41"/>
    </row>
    <row r="178" spans="1:14" x14ac:dyDescent="0.2">
      <c r="A178" s="41"/>
      <c r="B178" s="41"/>
      <c r="D178" s="41"/>
      <c r="F178" s="41"/>
      <c r="G178" s="41"/>
      <c r="H178" s="41"/>
      <c r="I178" s="41"/>
      <c r="L178" s="41"/>
      <c r="N178" s="41"/>
    </row>
    <row r="179" spans="1:14" x14ac:dyDescent="0.2">
      <c r="A179" s="41"/>
      <c r="B179" s="41"/>
      <c r="D179" s="41"/>
      <c r="F179" s="41"/>
      <c r="G179" s="41"/>
      <c r="H179" s="41"/>
      <c r="I179" s="41"/>
      <c r="L179" s="41"/>
      <c r="N179" s="41"/>
    </row>
    <row r="180" spans="1:14" x14ac:dyDescent="0.2">
      <c r="A180" s="41"/>
      <c r="B180" s="41"/>
      <c r="D180" s="41"/>
      <c r="F180" s="41"/>
      <c r="G180" s="41"/>
      <c r="H180" s="41"/>
      <c r="I180" s="41"/>
      <c r="L180" s="41"/>
      <c r="N180" s="41"/>
    </row>
    <row r="181" spans="1:14" x14ac:dyDescent="0.2">
      <c r="A181" s="41"/>
      <c r="B181" s="41"/>
      <c r="D181" s="41"/>
      <c r="F181" s="41"/>
      <c r="G181" s="41"/>
      <c r="H181" s="41"/>
      <c r="I181" s="41"/>
      <c r="L181" s="41"/>
      <c r="N181" s="41"/>
    </row>
    <row r="182" spans="1:14" x14ac:dyDescent="0.2">
      <c r="A182" s="41"/>
      <c r="B182" s="41"/>
      <c r="D182" s="41"/>
      <c r="F182" s="41"/>
      <c r="G182" s="41"/>
      <c r="H182" s="41"/>
      <c r="I182" s="41"/>
      <c r="L182" s="41"/>
      <c r="N182" s="41"/>
    </row>
    <row r="183" spans="1:14" x14ac:dyDescent="0.2">
      <c r="A183" s="41"/>
      <c r="B183" s="41"/>
      <c r="D183" s="41"/>
      <c r="F183" s="41"/>
      <c r="G183" s="41"/>
      <c r="H183" s="41"/>
      <c r="I183" s="41"/>
      <c r="L183" s="41"/>
      <c r="N183" s="41"/>
    </row>
    <row r="184" spans="1:14" x14ac:dyDescent="0.2">
      <c r="A184" s="41"/>
      <c r="B184" s="41"/>
      <c r="D184" s="41"/>
      <c r="F184" s="41"/>
      <c r="G184" s="41"/>
      <c r="H184" s="41"/>
      <c r="I184" s="41"/>
      <c r="L184" s="41"/>
      <c r="N184" s="41"/>
    </row>
    <row r="185" spans="1:14" x14ac:dyDescent="0.2">
      <c r="A185" s="41"/>
      <c r="B185" s="41"/>
      <c r="D185" s="41"/>
      <c r="F185" s="41"/>
      <c r="G185" s="41"/>
      <c r="H185" s="41"/>
      <c r="I185" s="41"/>
      <c r="L185" s="41"/>
      <c r="N185" s="41"/>
    </row>
    <row r="186" spans="1:14" x14ac:dyDescent="0.2">
      <c r="A186" s="41"/>
      <c r="B186" s="41"/>
      <c r="D186" s="41"/>
      <c r="F186" s="41"/>
      <c r="G186" s="41"/>
      <c r="H186" s="41"/>
      <c r="I186" s="41"/>
      <c r="L186" s="41"/>
      <c r="N186" s="41"/>
    </row>
    <row r="187" spans="1:14" x14ac:dyDescent="0.2">
      <c r="A187" s="41"/>
      <c r="B187" s="41"/>
      <c r="D187" s="41"/>
      <c r="F187" s="41"/>
      <c r="G187" s="41"/>
      <c r="H187" s="41"/>
      <c r="I187" s="41"/>
      <c r="L187" s="41"/>
      <c r="N187" s="41"/>
    </row>
    <row r="188" spans="1:14" x14ac:dyDescent="0.2">
      <c r="A188" s="41"/>
      <c r="B188" s="41"/>
      <c r="D188" s="41"/>
      <c r="F188" s="41"/>
      <c r="G188" s="41"/>
      <c r="H188" s="41"/>
      <c r="I188" s="41"/>
      <c r="L188" s="41"/>
      <c r="N188" s="41"/>
    </row>
    <row r="189" spans="1:14" x14ac:dyDescent="0.2">
      <c r="A189" s="41"/>
      <c r="B189" s="41"/>
      <c r="D189" s="41"/>
      <c r="F189" s="41"/>
      <c r="G189" s="41"/>
      <c r="H189" s="41"/>
      <c r="I189" s="41"/>
      <c r="L189" s="41"/>
      <c r="N189" s="41"/>
    </row>
    <row r="190" spans="1:14" x14ac:dyDescent="0.2">
      <c r="A190" s="41"/>
      <c r="B190" s="41"/>
      <c r="D190" s="41"/>
      <c r="F190" s="41"/>
      <c r="G190" s="41"/>
      <c r="H190" s="41"/>
      <c r="I190" s="41"/>
      <c r="L190" s="41"/>
      <c r="N190" s="41"/>
    </row>
    <row r="191" spans="1:14" x14ac:dyDescent="0.2">
      <c r="A191" s="41"/>
      <c r="B191" s="41"/>
      <c r="D191" s="41"/>
      <c r="F191" s="41"/>
      <c r="G191" s="41"/>
      <c r="H191" s="41"/>
      <c r="I191" s="41"/>
      <c r="L191" s="41"/>
      <c r="N191" s="41"/>
    </row>
    <row r="192" spans="1:14" x14ac:dyDescent="0.2">
      <c r="A192" s="41"/>
      <c r="B192" s="41"/>
      <c r="D192" s="41"/>
      <c r="F192" s="41"/>
      <c r="G192" s="41"/>
      <c r="H192" s="41"/>
      <c r="I192" s="41"/>
      <c r="L192" s="41"/>
      <c r="N192" s="41"/>
    </row>
  </sheetData>
  <mergeCells count="8">
    <mergeCell ref="K5:K6"/>
    <mergeCell ref="L5:L6"/>
    <mergeCell ref="A2:J2"/>
    <mergeCell ref="A3:J3"/>
    <mergeCell ref="A5:A6"/>
    <mergeCell ref="C5:D5"/>
    <mergeCell ref="I5:I6"/>
    <mergeCell ref="J5:J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05"/>
  <sheetViews>
    <sheetView showZeros="0" workbookViewId="0">
      <pane ySplit="5" topLeftCell="A6" activePane="bottomLeft" state="frozen"/>
      <selection activeCell="C109" sqref="C109"/>
      <selection pane="bottomLeft" activeCell="C109" sqref="C109"/>
    </sheetView>
  </sheetViews>
  <sheetFormatPr defaultRowHeight="12.75" x14ac:dyDescent="0.2"/>
  <cols>
    <col min="1" max="1" width="4.42578125" style="93" customWidth="1"/>
    <col min="2" max="2" width="4.42578125" style="93" hidden="1" customWidth="1"/>
    <col min="3" max="3" width="34.5703125" style="93" customWidth="1"/>
    <col min="4" max="4" width="9.140625" style="93" customWidth="1"/>
    <col min="5" max="5" width="9.140625" style="94"/>
    <col min="6" max="6" width="9.140625" style="95"/>
    <col min="7" max="7" width="9.140625" style="93"/>
    <col min="8" max="8" width="17.85546875" style="96" customWidth="1"/>
    <col min="9" max="9" width="12.140625" style="96" customWidth="1"/>
    <col min="10" max="10" width="14.140625" style="93" customWidth="1"/>
    <col min="11" max="11" width="15.7109375" style="139" hidden="1" customWidth="1"/>
    <col min="12" max="12" width="16.7109375" style="93" hidden="1" customWidth="1"/>
    <col min="13" max="13" width="11" style="96" hidden="1" customWidth="1"/>
    <col min="14" max="15" width="9.85546875" style="96" hidden="1" customWidth="1"/>
    <col min="16" max="16" width="18.140625" style="139" customWidth="1"/>
    <col min="17" max="17" width="9.140625" style="139"/>
    <col min="18" max="18" width="14.85546875" style="139" customWidth="1"/>
    <col min="19" max="19" width="13.5703125" style="139" customWidth="1"/>
    <col min="20" max="20" width="21" style="139" customWidth="1"/>
    <col min="21" max="16384" width="9.140625" style="93"/>
  </cols>
  <sheetData>
    <row r="1" spans="1:20" ht="14.25" x14ac:dyDescent="0.2">
      <c r="A1" s="92" t="s">
        <v>1337</v>
      </c>
      <c r="J1" s="96"/>
      <c r="K1" s="96"/>
      <c r="L1" s="97"/>
    </row>
    <row r="2" spans="1:20" ht="14.25" customHeight="1" x14ac:dyDescent="0.2">
      <c r="A2" s="448" t="s">
        <v>1338</v>
      </c>
      <c r="B2" s="448"/>
      <c r="C2" s="448"/>
      <c r="D2" s="448"/>
      <c r="E2" s="448"/>
      <c r="F2" s="448"/>
      <c r="G2" s="448"/>
      <c r="H2" s="448"/>
      <c r="I2" s="448"/>
      <c r="J2" s="448"/>
      <c r="K2" s="448"/>
      <c r="L2" s="448"/>
      <c r="M2" s="448"/>
      <c r="N2" s="448"/>
      <c r="O2" s="448"/>
      <c r="P2" s="448"/>
      <c r="Q2" s="448"/>
      <c r="R2" s="448"/>
      <c r="S2" s="448"/>
    </row>
    <row r="4" spans="1:20" x14ac:dyDescent="0.2">
      <c r="A4" s="417" t="s">
        <v>0</v>
      </c>
      <c r="B4" s="51"/>
      <c r="C4" s="417" t="s">
        <v>38</v>
      </c>
      <c r="D4" s="417" t="s">
        <v>39</v>
      </c>
      <c r="E4" s="436" t="s">
        <v>1339</v>
      </c>
      <c r="F4" s="449" t="s">
        <v>41</v>
      </c>
      <c r="G4" s="417" t="s">
        <v>42</v>
      </c>
      <c r="H4" s="417"/>
      <c r="I4" s="417" t="s">
        <v>43</v>
      </c>
      <c r="J4" s="421" t="s">
        <v>35</v>
      </c>
      <c r="K4" s="405" t="s">
        <v>36</v>
      </c>
      <c r="L4" s="417" t="s">
        <v>1340</v>
      </c>
      <c r="M4" s="421" t="s">
        <v>1341</v>
      </c>
      <c r="N4" s="421"/>
      <c r="O4" s="447"/>
      <c r="P4" s="417" t="s">
        <v>1603</v>
      </c>
      <c r="Q4" s="417"/>
      <c r="R4" s="417"/>
      <c r="S4" s="417"/>
      <c r="T4" s="417" t="s">
        <v>36</v>
      </c>
    </row>
    <row r="5" spans="1:20" ht="51" x14ac:dyDescent="0.2">
      <c r="A5" s="417"/>
      <c r="B5" s="51"/>
      <c r="C5" s="417"/>
      <c r="D5" s="417"/>
      <c r="E5" s="436"/>
      <c r="F5" s="449"/>
      <c r="G5" s="51" t="s">
        <v>44</v>
      </c>
      <c r="H5" s="51" t="s">
        <v>45</v>
      </c>
      <c r="I5" s="417"/>
      <c r="J5" s="421"/>
      <c r="K5" s="406"/>
      <c r="L5" s="417"/>
      <c r="M5" s="99" t="s">
        <v>1342</v>
      </c>
      <c r="N5" s="99" t="s">
        <v>1343</v>
      </c>
      <c r="O5" s="149" t="s">
        <v>1344</v>
      </c>
      <c r="P5" s="51" t="s">
        <v>1607</v>
      </c>
      <c r="Q5" s="51" t="s">
        <v>1136</v>
      </c>
      <c r="R5" s="51" t="s">
        <v>1605</v>
      </c>
      <c r="S5" s="51" t="s">
        <v>1604</v>
      </c>
      <c r="T5" s="417"/>
    </row>
    <row r="6" spans="1:20" ht="25.5" x14ac:dyDescent="0.2">
      <c r="A6" s="51" t="s">
        <v>195</v>
      </c>
      <c r="B6" s="51"/>
      <c r="C6" s="100" t="s">
        <v>1345</v>
      </c>
      <c r="D6" s="51">
        <v>0</v>
      </c>
      <c r="E6" s="101">
        <v>0</v>
      </c>
      <c r="F6" s="102"/>
      <c r="G6" s="101">
        <v>0</v>
      </c>
      <c r="H6" s="103" t="s">
        <v>31</v>
      </c>
      <c r="I6" s="51">
        <v>0</v>
      </c>
      <c r="J6" s="104"/>
      <c r="K6" s="105">
        <v>0</v>
      </c>
      <c r="L6" s="104">
        <v>0</v>
      </c>
      <c r="M6" s="106"/>
      <c r="N6" s="106"/>
      <c r="O6" s="150"/>
      <c r="P6" s="107"/>
      <c r="Q6" s="107"/>
      <c r="R6" s="107"/>
      <c r="S6" s="107"/>
      <c r="T6" s="107"/>
    </row>
    <row r="7" spans="1:20" ht="25.5" x14ac:dyDescent="0.2">
      <c r="A7" s="51" t="s">
        <v>1346</v>
      </c>
      <c r="B7" s="107"/>
      <c r="C7" s="100" t="s">
        <v>1347</v>
      </c>
      <c r="D7" s="51">
        <v>0</v>
      </c>
      <c r="E7" s="101">
        <v>0</v>
      </c>
      <c r="F7" s="102"/>
      <c r="G7" s="101">
        <v>0</v>
      </c>
      <c r="H7" s="103" t="s">
        <v>31</v>
      </c>
      <c r="I7" s="51">
        <v>0</v>
      </c>
      <c r="J7" s="104"/>
      <c r="K7" s="105">
        <v>0</v>
      </c>
      <c r="L7" s="104">
        <v>0</v>
      </c>
      <c r="M7" s="106"/>
      <c r="N7" s="106"/>
      <c r="O7" s="150"/>
      <c r="P7" s="107"/>
      <c r="Q7" s="107"/>
      <c r="R7" s="107"/>
      <c r="S7" s="107"/>
      <c r="T7" s="107"/>
    </row>
    <row r="8" spans="1:20" x14ac:dyDescent="0.2">
      <c r="A8" s="107">
        <f>+SUBTOTAL(103,$B$8:B8)</f>
        <v>1</v>
      </c>
      <c r="B8" s="107">
        <v>1</v>
      </c>
      <c r="C8" s="108" t="s">
        <v>1137</v>
      </c>
      <c r="D8" s="107" t="s">
        <v>6</v>
      </c>
      <c r="E8" s="109">
        <v>1.27</v>
      </c>
      <c r="F8" s="110"/>
      <c r="G8" s="109">
        <v>1.27</v>
      </c>
      <c r="H8" s="111" t="s">
        <v>665</v>
      </c>
      <c r="I8" s="107" t="s">
        <v>47</v>
      </c>
      <c r="J8" s="112"/>
      <c r="K8" s="105">
        <v>0</v>
      </c>
      <c r="L8" s="112" t="s">
        <v>1081</v>
      </c>
      <c r="M8" s="106">
        <v>0</v>
      </c>
      <c r="N8" s="106" t="s">
        <v>1083</v>
      </c>
      <c r="O8" s="150">
        <v>0</v>
      </c>
      <c r="P8" s="107"/>
      <c r="Q8" s="107"/>
      <c r="R8" s="107"/>
      <c r="S8" s="107" t="s">
        <v>1083</v>
      </c>
      <c r="T8" s="107"/>
    </row>
    <row r="9" spans="1:20" s="72" customFormat="1" ht="25.5" x14ac:dyDescent="0.2">
      <c r="A9" s="107">
        <f>+SUBTOTAL(103,$B$8:B9)</f>
        <v>2</v>
      </c>
      <c r="B9" s="107">
        <v>1</v>
      </c>
      <c r="C9" s="108" t="s">
        <v>1138</v>
      </c>
      <c r="D9" s="107" t="s">
        <v>6</v>
      </c>
      <c r="E9" s="109">
        <v>7.47</v>
      </c>
      <c r="F9" s="110"/>
      <c r="G9" s="109">
        <v>7.47</v>
      </c>
      <c r="H9" s="111" t="s">
        <v>659</v>
      </c>
      <c r="I9" s="107" t="s">
        <v>48</v>
      </c>
      <c r="J9" s="112" t="s">
        <v>1348</v>
      </c>
      <c r="K9" s="105" t="s">
        <v>51</v>
      </c>
      <c r="L9" s="112" t="s">
        <v>1081</v>
      </c>
      <c r="M9" s="106">
        <v>0</v>
      </c>
      <c r="N9" s="106" t="s">
        <v>1083</v>
      </c>
      <c r="O9" s="150">
        <v>0</v>
      </c>
      <c r="P9" s="67"/>
      <c r="Q9" s="67"/>
      <c r="R9" s="67"/>
      <c r="S9" s="67" t="s">
        <v>1083</v>
      </c>
      <c r="T9" s="67"/>
    </row>
    <row r="10" spans="1:20" s="72" customFormat="1" x14ac:dyDescent="0.2">
      <c r="A10" s="107">
        <f>+SUBTOTAL(103,$B$8:B10)</f>
        <v>3</v>
      </c>
      <c r="B10" s="107">
        <v>1</v>
      </c>
      <c r="C10" s="108" t="s">
        <v>1139</v>
      </c>
      <c r="D10" s="107" t="s">
        <v>6</v>
      </c>
      <c r="E10" s="109">
        <v>0.94</v>
      </c>
      <c r="F10" s="110"/>
      <c r="G10" s="109">
        <v>0.94</v>
      </c>
      <c r="H10" s="111" t="s">
        <v>661</v>
      </c>
      <c r="I10" s="107" t="s">
        <v>48</v>
      </c>
      <c r="J10" s="112"/>
      <c r="K10" s="105">
        <v>0</v>
      </c>
      <c r="L10" s="112" t="s">
        <v>1081</v>
      </c>
      <c r="M10" s="106">
        <v>0</v>
      </c>
      <c r="N10" s="106" t="s">
        <v>1083</v>
      </c>
      <c r="O10" s="150">
        <v>0</v>
      </c>
      <c r="P10" s="67"/>
      <c r="Q10" s="67"/>
      <c r="R10" s="67"/>
      <c r="S10" s="67" t="s">
        <v>1083</v>
      </c>
      <c r="T10" s="67"/>
    </row>
    <row r="11" spans="1:20" s="72" customFormat="1" ht="38.25" x14ac:dyDescent="0.2">
      <c r="A11" s="107">
        <f>+SUBTOTAL(103,$B$8:B11)</f>
        <v>4</v>
      </c>
      <c r="B11" s="107">
        <v>1</v>
      </c>
      <c r="C11" s="108" t="s">
        <v>1140</v>
      </c>
      <c r="D11" s="107" t="s">
        <v>6</v>
      </c>
      <c r="E11" s="109">
        <v>0.57999999999999996</v>
      </c>
      <c r="F11" s="110"/>
      <c r="G11" s="109">
        <v>0.57999999999999996</v>
      </c>
      <c r="H11" s="111" t="s">
        <v>650</v>
      </c>
      <c r="I11" s="107" t="s">
        <v>49</v>
      </c>
      <c r="J11" s="112" t="s">
        <v>1349</v>
      </c>
      <c r="K11" s="105">
        <v>0</v>
      </c>
      <c r="L11" s="112" t="s">
        <v>1081</v>
      </c>
      <c r="M11" s="106">
        <v>0</v>
      </c>
      <c r="N11" s="106" t="s">
        <v>1083</v>
      </c>
      <c r="O11" s="150">
        <v>0</v>
      </c>
      <c r="P11" s="67"/>
      <c r="Q11" s="67"/>
      <c r="R11" s="67"/>
      <c r="S11" s="67" t="s">
        <v>1083</v>
      </c>
      <c r="T11" s="67" t="s">
        <v>1615</v>
      </c>
    </row>
    <row r="12" spans="1:20" s="113" customFormat="1" ht="25.5" x14ac:dyDescent="0.2">
      <c r="A12" s="107">
        <f>+SUBTOTAL(103,$B$8:B12)</f>
        <v>5</v>
      </c>
      <c r="B12" s="107">
        <v>12</v>
      </c>
      <c r="C12" s="108" t="s">
        <v>259</v>
      </c>
      <c r="D12" s="107" t="s">
        <v>7</v>
      </c>
      <c r="E12" s="109">
        <f>+G12</f>
        <v>1</v>
      </c>
      <c r="F12" s="110"/>
      <c r="G12" s="109">
        <v>1</v>
      </c>
      <c r="H12" s="111" t="s">
        <v>669</v>
      </c>
      <c r="I12" s="107" t="s">
        <v>48</v>
      </c>
      <c r="J12" s="112">
        <v>0</v>
      </c>
      <c r="K12" s="112"/>
      <c r="L12" s="112" t="s">
        <v>258</v>
      </c>
      <c r="M12" s="106">
        <v>0</v>
      </c>
      <c r="N12" s="106" t="s">
        <v>1083</v>
      </c>
      <c r="O12" s="150">
        <v>0</v>
      </c>
      <c r="P12" s="51"/>
      <c r="Q12" s="51"/>
      <c r="R12" s="51"/>
      <c r="S12" s="107" t="s">
        <v>1083</v>
      </c>
      <c r="T12" s="51"/>
    </row>
    <row r="13" spans="1:20" s="113" customFormat="1" x14ac:dyDescent="0.2">
      <c r="A13" s="51" t="s">
        <v>221</v>
      </c>
      <c r="B13" s="51"/>
      <c r="C13" s="100" t="s">
        <v>1350</v>
      </c>
      <c r="D13" s="51">
        <v>0</v>
      </c>
      <c r="E13" s="101">
        <v>0</v>
      </c>
      <c r="F13" s="110"/>
      <c r="G13" s="101">
        <v>0</v>
      </c>
      <c r="H13" s="103" t="s">
        <v>31</v>
      </c>
      <c r="I13" s="51">
        <v>0</v>
      </c>
      <c r="J13" s="114">
        <v>0</v>
      </c>
      <c r="K13" s="115">
        <v>0</v>
      </c>
      <c r="L13" s="114">
        <v>0</v>
      </c>
      <c r="M13" s="106">
        <v>0</v>
      </c>
      <c r="N13" s="106">
        <v>0</v>
      </c>
      <c r="O13" s="150">
        <v>0</v>
      </c>
      <c r="P13" s="51"/>
      <c r="Q13" s="51"/>
      <c r="R13" s="51"/>
      <c r="S13" s="51"/>
      <c r="T13" s="51"/>
    </row>
    <row r="14" spans="1:20" s="113" customFormat="1" ht="25.5" x14ac:dyDescent="0.2">
      <c r="A14" s="51" t="s">
        <v>1351</v>
      </c>
      <c r="B14" s="51"/>
      <c r="C14" s="100" t="s">
        <v>1352</v>
      </c>
      <c r="D14" s="51">
        <v>0</v>
      </c>
      <c r="E14" s="101">
        <v>0</v>
      </c>
      <c r="F14" s="110"/>
      <c r="G14" s="101">
        <v>0</v>
      </c>
      <c r="H14" s="103" t="s">
        <v>31</v>
      </c>
      <c r="I14" s="51">
        <v>0</v>
      </c>
      <c r="J14" s="114">
        <v>0</v>
      </c>
      <c r="K14" s="115">
        <v>0</v>
      </c>
      <c r="L14" s="114">
        <v>0</v>
      </c>
      <c r="M14" s="106">
        <v>0</v>
      </c>
      <c r="N14" s="106">
        <v>0</v>
      </c>
      <c r="O14" s="150">
        <v>0</v>
      </c>
      <c r="P14" s="51"/>
      <c r="Q14" s="51"/>
      <c r="R14" s="51"/>
      <c r="S14" s="51"/>
      <c r="T14" s="51"/>
    </row>
    <row r="15" spans="1:20" s="72" customFormat="1" ht="63.75" x14ac:dyDescent="0.2">
      <c r="A15" s="107">
        <f>+SUBTOTAL(103,$B$8:B15)</f>
        <v>6</v>
      </c>
      <c r="B15" s="107">
        <v>1</v>
      </c>
      <c r="C15" s="108" t="s">
        <v>136</v>
      </c>
      <c r="D15" s="107" t="s">
        <v>17</v>
      </c>
      <c r="E15" s="109">
        <v>24.6</v>
      </c>
      <c r="F15" s="110"/>
      <c r="G15" s="109">
        <v>24.6</v>
      </c>
      <c r="H15" s="111" t="s">
        <v>1353</v>
      </c>
      <c r="I15" s="107" t="s">
        <v>53</v>
      </c>
      <c r="J15" s="112" t="s">
        <v>1354</v>
      </c>
      <c r="K15" s="105">
        <v>0</v>
      </c>
      <c r="L15" s="112" t="s">
        <v>1081</v>
      </c>
      <c r="M15" s="106" t="s">
        <v>1083</v>
      </c>
      <c r="N15" s="106" t="s">
        <v>1083</v>
      </c>
      <c r="O15" s="150">
        <v>0</v>
      </c>
      <c r="P15" s="67"/>
      <c r="Q15" s="67"/>
      <c r="R15" s="67" t="s">
        <v>1606</v>
      </c>
      <c r="S15" s="67" t="s">
        <v>1083</v>
      </c>
      <c r="T15" s="67"/>
    </row>
    <row r="16" spans="1:20" s="72" customFormat="1" ht="25.5" x14ac:dyDescent="0.2">
      <c r="A16" s="107">
        <f>+SUBTOTAL(103,$B$8:B16)</f>
        <v>7</v>
      </c>
      <c r="B16" s="107">
        <v>1</v>
      </c>
      <c r="C16" s="108" t="s">
        <v>137</v>
      </c>
      <c r="D16" s="107" t="s">
        <v>17</v>
      </c>
      <c r="E16" s="109">
        <v>1.1100000000000001</v>
      </c>
      <c r="F16" s="110"/>
      <c r="G16" s="109">
        <v>1.1100000000000001</v>
      </c>
      <c r="H16" s="111" t="s">
        <v>596</v>
      </c>
      <c r="I16" s="107" t="s">
        <v>53</v>
      </c>
      <c r="J16" s="112">
        <v>0</v>
      </c>
      <c r="K16" s="105">
        <v>0</v>
      </c>
      <c r="L16" s="112" t="s">
        <v>1081</v>
      </c>
      <c r="M16" s="106">
        <v>0</v>
      </c>
      <c r="N16" s="106" t="s">
        <v>1083</v>
      </c>
      <c r="O16" s="150">
        <v>0</v>
      </c>
      <c r="P16" s="67"/>
      <c r="Q16" s="67"/>
      <c r="R16" s="67"/>
      <c r="S16" s="67" t="s">
        <v>1083</v>
      </c>
      <c r="T16" s="67"/>
    </row>
    <row r="17" spans="1:20" x14ac:dyDescent="0.2">
      <c r="A17" s="107">
        <f>+SUBTOTAL(103,$B$8:B17)</f>
        <v>8</v>
      </c>
      <c r="B17" s="107">
        <v>1</v>
      </c>
      <c r="C17" s="108" t="s">
        <v>138</v>
      </c>
      <c r="D17" s="107" t="s">
        <v>17</v>
      </c>
      <c r="E17" s="109">
        <v>0.83</v>
      </c>
      <c r="F17" s="110"/>
      <c r="G17" s="109">
        <v>0.83</v>
      </c>
      <c r="H17" s="111" t="s">
        <v>603</v>
      </c>
      <c r="I17" s="107" t="s">
        <v>48</v>
      </c>
      <c r="J17" s="112">
        <v>0</v>
      </c>
      <c r="K17" s="105">
        <v>0</v>
      </c>
      <c r="L17" s="112" t="s">
        <v>1081</v>
      </c>
      <c r="M17" s="106">
        <v>0</v>
      </c>
      <c r="N17" s="106"/>
      <c r="O17" s="150">
        <v>0</v>
      </c>
      <c r="P17" s="107"/>
      <c r="Q17" s="107"/>
      <c r="R17" s="107"/>
      <c r="S17" s="107" t="s">
        <v>1083</v>
      </c>
      <c r="T17" s="107"/>
    </row>
    <row r="18" spans="1:20" s="72" customFormat="1" ht="25.5" x14ac:dyDescent="0.2">
      <c r="A18" s="107">
        <f>+SUBTOTAL(103,$B$8:B18)</f>
        <v>9</v>
      </c>
      <c r="B18" s="107">
        <v>1</v>
      </c>
      <c r="C18" s="108" t="s">
        <v>1135</v>
      </c>
      <c r="D18" s="107" t="s">
        <v>17</v>
      </c>
      <c r="E18" s="109">
        <v>3.21</v>
      </c>
      <c r="F18" s="110"/>
      <c r="G18" s="109">
        <v>3.21</v>
      </c>
      <c r="H18" s="111" t="s">
        <v>1355</v>
      </c>
      <c r="I18" s="107" t="s">
        <v>48</v>
      </c>
      <c r="J18" s="112" t="s">
        <v>1356</v>
      </c>
      <c r="K18" s="105" t="s">
        <v>46</v>
      </c>
      <c r="L18" s="112" t="s">
        <v>1357</v>
      </c>
      <c r="M18" s="106">
        <v>0</v>
      </c>
      <c r="N18" s="106" t="s">
        <v>1083</v>
      </c>
      <c r="O18" s="150">
        <v>0</v>
      </c>
      <c r="P18" s="67" t="s">
        <v>1083</v>
      </c>
      <c r="Q18" s="67"/>
      <c r="R18" s="67"/>
      <c r="S18" s="67"/>
      <c r="T18" s="67"/>
    </row>
    <row r="19" spans="1:20" s="113" customFormat="1" x14ac:dyDescent="0.2">
      <c r="A19" s="107">
        <f>+SUBTOTAL(103,$B$8:B19)</f>
        <v>10</v>
      </c>
      <c r="B19" s="107">
        <v>1</v>
      </c>
      <c r="C19" s="108" t="s">
        <v>139</v>
      </c>
      <c r="D19" s="107" t="s">
        <v>17</v>
      </c>
      <c r="E19" s="109">
        <v>1.56</v>
      </c>
      <c r="F19" s="110"/>
      <c r="G19" s="109">
        <v>1.56</v>
      </c>
      <c r="H19" s="111" t="s">
        <v>1358</v>
      </c>
      <c r="I19" s="107" t="s">
        <v>48</v>
      </c>
      <c r="J19" s="112" t="s">
        <v>1359</v>
      </c>
      <c r="K19" s="105">
        <v>0</v>
      </c>
      <c r="L19" s="112" t="s">
        <v>1081</v>
      </c>
      <c r="M19" s="106">
        <v>0</v>
      </c>
      <c r="N19" s="106" t="s">
        <v>1083</v>
      </c>
      <c r="O19" s="150">
        <v>0</v>
      </c>
      <c r="P19" s="51"/>
      <c r="Q19" s="51"/>
      <c r="R19" s="51"/>
      <c r="S19" s="51" t="s">
        <v>1083</v>
      </c>
      <c r="T19" s="51"/>
    </row>
    <row r="20" spans="1:20" s="113" customFormat="1" ht="25.5" x14ac:dyDescent="0.2">
      <c r="A20" s="107">
        <f>+SUBTOTAL(103,$B$8:B20)</f>
        <v>11</v>
      </c>
      <c r="B20" s="107">
        <v>1</v>
      </c>
      <c r="C20" s="108" t="s">
        <v>1360</v>
      </c>
      <c r="D20" s="107" t="s">
        <v>17</v>
      </c>
      <c r="E20" s="109">
        <v>0</v>
      </c>
      <c r="F20" s="110"/>
      <c r="G20" s="109">
        <v>0</v>
      </c>
      <c r="H20" s="111" t="s">
        <v>31</v>
      </c>
      <c r="I20" s="107" t="s">
        <v>48</v>
      </c>
      <c r="J20" s="112" t="s">
        <v>1361</v>
      </c>
      <c r="K20" s="105" t="s">
        <v>46</v>
      </c>
      <c r="L20" s="112" t="s">
        <v>1357</v>
      </c>
      <c r="M20" s="106">
        <v>0</v>
      </c>
      <c r="N20" s="106" t="s">
        <v>1083</v>
      </c>
      <c r="O20" s="150">
        <v>0</v>
      </c>
      <c r="P20" s="51"/>
      <c r="Q20" s="51"/>
      <c r="R20" s="51"/>
      <c r="S20" s="51" t="s">
        <v>1083</v>
      </c>
      <c r="T20" s="51"/>
    </row>
    <row r="21" spans="1:20" s="117" customFormat="1" ht="13.5" x14ac:dyDescent="0.2">
      <c r="A21" s="67" t="s">
        <v>206</v>
      </c>
      <c r="B21" s="67"/>
      <c r="C21" s="68" t="s">
        <v>1125</v>
      </c>
      <c r="D21" s="67" t="s">
        <v>17</v>
      </c>
      <c r="E21" s="62">
        <v>2.67</v>
      </c>
      <c r="F21" s="110"/>
      <c r="G21" s="62">
        <v>2.67</v>
      </c>
      <c r="H21" s="82" t="s">
        <v>1362</v>
      </c>
      <c r="I21" s="67" t="s">
        <v>48</v>
      </c>
      <c r="J21" s="116">
        <v>0</v>
      </c>
      <c r="K21" s="69">
        <v>0</v>
      </c>
      <c r="L21" s="116" t="s">
        <v>1081</v>
      </c>
      <c r="M21" s="106">
        <v>0</v>
      </c>
      <c r="N21" s="106" t="s">
        <v>1083</v>
      </c>
      <c r="O21" s="150">
        <v>0</v>
      </c>
      <c r="P21" s="131"/>
      <c r="Q21" s="131"/>
      <c r="R21" s="131"/>
      <c r="S21" s="131" t="s">
        <v>1083</v>
      </c>
      <c r="T21" s="131"/>
    </row>
    <row r="22" spans="1:20" s="72" customFormat="1" x14ac:dyDescent="0.2">
      <c r="A22" s="67" t="s">
        <v>206</v>
      </c>
      <c r="B22" s="67"/>
      <c r="C22" s="68" t="s">
        <v>1126</v>
      </c>
      <c r="D22" s="67" t="s">
        <v>17</v>
      </c>
      <c r="E22" s="62">
        <v>1.97</v>
      </c>
      <c r="F22" s="110"/>
      <c r="G22" s="62">
        <v>1.97</v>
      </c>
      <c r="H22" s="82" t="s">
        <v>1363</v>
      </c>
      <c r="I22" s="67" t="s">
        <v>48</v>
      </c>
      <c r="J22" s="116">
        <v>0</v>
      </c>
      <c r="K22" s="69">
        <v>0</v>
      </c>
      <c r="L22" s="116" t="s">
        <v>1081</v>
      </c>
      <c r="M22" s="106">
        <v>0</v>
      </c>
      <c r="N22" s="106" t="s">
        <v>1083</v>
      </c>
      <c r="O22" s="150">
        <v>0</v>
      </c>
      <c r="P22" s="67"/>
      <c r="Q22" s="67"/>
      <c r="R22" s="67"/>
      <c r="S22" s="67" t="s">
        <v>1083</v>
      </c>
      <c r="T22" s="67"/>
    </row>
    <row r="23" spans="1:20" x14ac:dyDescent="0.2">
      <c r="A23" s="107">
        <f>+SUBTOTAL(103,$B$8:B23)</f>
        <v>12</v>
      </c>
      <c r="B23" s="107">
        <v>1</v>
      </c>
      <c r="C23" s="108" t="s">
        <v>140</v>
      </c>
      <c r="D23" s="107" t="s">
        <v>17</v>
      </c>
      <c r="E23" s="109">
        <v>0.64</v>
      </c>
      <c r="F23" s="110"/>
      <c r="G23" s="109">
        <v>0.64</v>
      </c>
      <c r="H23" s="111" t="s">
        <v>1364</v>
      </c>
      <c r="I23" s="107" t="s">
        <v>48</v>
      </c>
      <c r="J23" s="112" t="s">
        <v>1365</v>
      </c>
      <c r="K23" s="105">
        <v>0</v>
      </c>
      <c r="L23" s="112" t="s">
        <v>1081</v>
      </c>
      <c r="M23" s="106">
        <v>0</v>
      </c>
      <c r="N23" s="106" t="s">
        <v>1083</v>
      </c>
      <c r="O23" s="150">
        <v>0</v>
      </c>
      <c r="P23" s="107"/>
      <c r="Q23" s="107"/>
      <c r="R23" s="107"/>
      <c r="S23" s="107" t="s">
        <v>1083</v>
      </c>
      <c r="T23" s="107"/>
    </row>
    <row r="24" spans="1:20" x14ac:dyDescent="0.2">
      <c r="A24" s="107">
        <f>+SUBTOTAL(103,$B$8:B24)</f>
        <v>13</v>
      </c>
      <c r="B24" s="107">
        <v>1</v>
      </c>
      <c r="C24" s="108" t="s">
        <v>141</v>
      </c>
      <c r="D24" s="107" t="s">
        <v>17</v>
      </c>
      <c r="E24" s="109">
        <v>2.52</v>
      </c>
      <c r="F24" s="110"/>
      <c r="G24" s="109">
        <v>2.52</v>
      </c>
      <c r="H24" s="111" t="s">
        <v>1366</v>
      </c>
      <c r="I24" s="107" t="s">
        <v>48</v>
      </c>
      <c r="J24" s="112" t="s">
        <v>1367</v>
      </c>
      <c r="K24" s="105">
        <v>0</v>
      </c>
      <c r="L24" s="112" t="s">
        <v>1081</v>
      </c>
      <c r="M24" s="106">
        <v>0</v>
      </c>
      <c r="N24" s="106" t="s">
        <v>1083</v>
      </c>
      <c r="O24" s="150">
        <v>0</v>
      </c>
      <c r="P24" s="107"/>
      <c r="Q24" s="107"/>
      <c r="R24" s="107"/>
      <c r="S24" s="107" t="s">
        <v>1083</v>
      </c>
      <c r="T24" s="107"/>
    </row>
    <row r="25" spans="1:20" x14ac:dyDescent="0.2">
      <c r="A25" s="107">
        <f>+SUBTOTAL(103,$B$8:B25)</f>
        <v>14</v>
      </c>
      <c r="B25" s="107">
        <v>1</v>
      </c>
      <c r="C25" s="108" t="s">
        <v>142</v>
      </c>
      <c r="D25" s="107" t="s">
        <v>17</v>
      </c>
      <c r="E25" s="109">
        <v>2.52</v>
      </c>
      <c r="F25" s="110"/>
      <c r="G25" s="109">
        <v>2.52</v>
      </c>
      <c r="H25" s="111" t="s">
        <v>1366</v>
      </c>
      <c r="I25" s="107" t="s">
        <v>48</v>
      </c>
      <c r="J25" s="112" t="s">
        <v>1361</v>
      </c>
      <c r="K25" s="105">
        <v>0</v>
      </c>
      <c r="L25" s="112" t="s">
        <v>1081</v>
      </c>
      <c r="M25" s="106">
        <v>0</v>
      </c>
      <c r="N25" s="106" t="s">
        <v>1083</v>
      </c>
      <c r="O25" s="150">
        <v>0</v>
      </c>
      <c r="P25" s="107"/>
      <c r="Q25" s="107"/>
      <c r="R25" s="107"/>
      <c r="S25" s="107" t="s">
        <v>1083</v>
      </c>
      <c r="T25" s="107"/>
    </row>
    <row r="26" spans="1:20" x14ac:dyDescent="0.2">
      <c r="A26" s="107">
        <f>+SUBTOTAL(103,$B$8:B26)</f>
        <v>15</v>
      </c>
      <c r="B26" s="107">
        <v>1</v>
      </c>
      <c r="C26" s="108" t="s">
        <v>143</v>
      </c>
      <c r="D26" s="107" t="s">
        <v>17</v>
      </c>
      <c r="E26" s="109">
        <v>8.7899999999999991</v>
      </c>
      <c r="F26" s="110"/>
      <c r="G26" s="109">
        <v>8.7899999999999991</v>
      </c>
      <c r="H26" s="111" t="s">
        <v>1368</v>
      </c>
      <c r="I26" s="107" t="s">
        <v>48</v>
      </c>
      <c r="J26" s="112" t="s">
        <v>1369</v>
      </c>
      <c r="K26" s="105">
        <v>0</v>
      </c>
      <c r="L26" s="112" t="s">
        <v>1081</v>
      </c>
      <c r="M26" s="106">
        <v>0</v>
      </c>
      <c r="N26" s="106" t="s">
        <v>1083</v>
      </c>
      <c r="O26" s="150">
        <v>0</v>
      </c>
      <c r="P26" s="107"/>
      <c r="Q26" s="107"/>
      <c r="R26" s="107"/>
      <c r="S26" s="107" t="s">
        <v>1083</v>
      </c>
      <c r="T26" s="107"/>
    </row>
    <row r="27" spans="1:20" x14ac:dyDescent="0.2">
      <c r="A27" s="107">
        <f>+SUBTOTAL(103,$B$8:B27)</f>
        <v>16</v>
      </c>
      <c r="B27" s="107">
        <v>1</v>
      </c>
      <c r="C27" s="108" t="s">
        <v>144</v>
      </c>
      <c r="D27" s="107" t="s">
        <v>17</v>
      </c>
      <c r="E27" s="109">
        <v>5.89</v>
      </c>
      <c r="F27" s="110"/>
      <c r="G27" s="109">
        <v>5.89</v>
      </c>
      <c r="H27" s="111" t="s">
        <v>1370</v>
      </c>
      <c r="I27" s="107" t="s">
        <v>48</v>
      </c>
      <c r="J27" s="112" t="s">
        <v>1371</v>
      </c>
      <c r="K27" s="105">
        <v>0</v>
      </c>
      <c r="L27" s="112" t="s">
        <v>1081</v>
      </c>
      <c r="M27" s="106">
        <v>0</v>
      </c>
      <c r="N27" s="106" t="s">
        <v>1083</v>
      </c>
      <c r="O27" s="150">
        <v>0</v>
      </c>
      <c r="P27" s="107"/>
      <c r="Q27" s="107"/>
      <c r="R27" s="107"/>
      <c r="S27" s="107" t="s">
        <v>1083</v>
      </c>
      <c r="T27" s="107"/>
    </row>
    <row r="28" spans="1:20" ht="51" x14ac:dyDescent="0.2">
      <c r="A28" s="107">
        <f>+SUBTOTAL(103,$B$8:B28)</f>
        <v>17</v>
      </c>
      <c r="B28" s="107">
        <v>138</v>
      </c>
      <c r="C28" s="108" t="s">
        <v>184</v>
      </c>
      <c r="D28" s="107" t="s">
        <v>27</v>
      </c>
      <c r="E28" s="118">
        <v>0.22</v>
      </c>
      <c r="F28" s="110"/>
      <c r="G28" s="109">
        <v>0.22</v>
      </c>
      <c r="H28" s="111" t="s">
        <v>615</v>
      </c>
      <c r="I28" s="107" t="s">
        <v>48</v>
      </c>
      <c r="J28" s="112" t="s">
        <v>1372</v>
      </c>
      <c r="K28" s="105"/>
      <c r="L28" s="112" t="s">
        <v>258</v>
      </c>
      <c r="M28" s="106">
        <v>0</v>
      </c>
      <c r="N28" s="106" t="s">
        <v>1083</v>
      </c>
      <c r="O28" s="150">
        <v>0</v>
      </c>
      <c r="P28" s="107"/>
      <c r="Q28" s="107"/>
      <c r="R28" s="107"/>
      <c r="S28" s="107" t="s">
        <v>1083</v>
      </c>
      <c r="T28" s="107"/>
    </row>
    <row r="29" spans="1:20" ht="38.25" x14ac:dyDescent="0.2">
      <c r="A29" s="107">
        <f>+SUBTOTAL(103,$B$8:B29)</f>
        <v>18</v>
      </c>
      <c r="B29" s="107">
        <v>1</v>
      </c>
      <c r="C29" s="108" t="s">
        <v>205</v>
      </c>
      <c r="D29" s="107"/>
      <c r="E29" s="109"/>
      <c r="F29" s="110"/>
      <c r="G29" s="109"/>
      <c r="H29" s="111"/>
      <c r="I29" s="107" t="s">
        <v>48</v>
      </c>
      <c r="J29" s="112" t="s">
        <v>1373</v>
      </c>
      <c r="K29" s="105">
        <v>0</v>
      </c>
      <c r="L29" s="112" t="s">
        <v>1081</v>
      </c>
      <c r="M29" s="106">
        <v>0</v>
      </c>
      <c r="N29" s="106"/>
      <c r="O29" s="150">
        <v>0</v>
      </c>
      <c r="P29" s="107"/>
      <c r="Q29" s="107"/>
      <c r="R29" s="107" t="s">
        <v>1608</v>
      </c>
      <c r="S29" s="107" t="s">
        <v>1083</v>
      </c>
      <c r="T29" s="107"/>
    </row>
    <row r="30" spans="1:20" s="72" customFormat="1" ht="51" x14ac:dyDescent="0.2">
      <c r="A30" s="67" t="s">
        <v>206</v>
      </c>
      <c r="B30" s="67"/>
      <c r="C30" s="68" t="s">
        <v>207</v>
      </c>
      <c r="D30" s="67" t="s">
        <v>24</v>
      </c>
      <c r="E30" s="62">
        <v>18.29</v>
      </c>
      <c r="F30" s="119"/>
      <c r="G30" s="62">
        <v>18.29</v>
      </c>
      <c r="H30" s="82" t="s">
        <v>1374</v>
      </c>
      <c r="I30" s="107" t="s">
        <v>48</v>
      </c>
      <c r="J30" s="116"/>
      <c r="K30" s="69"/>
      <c r="L30" s="116"/>
      <c r="M30" s="120"/>
      <c r="N30" s="120"/>
      <c r="O30" s="151"/>
      <c r="P30" s="67"/>
      <c r="Q30" s="67"/>
      <c r="R30" s="67"/>
      <c r="S30" s="67" t="s">
        <v>1083</v>
      </c>
      <c r="T30" s="67"/>
    </row>
    <row r="31" spans="1:20" s="72" customFormat="1" ht="51" x14ac:dyDescent="0.2">
      <c r="A31" s="67" t="s">
        <v>206</v>
      </c>
      <c r="B31" s="67"/>
      <c r="C31" s="68" t="s">
        <v>208</v>
      </c>
      <c r="D31" s="67" t="s">
        <v>15</v>
      </c>
      <c r="E31" s="62">
        <v>3.81</v>
      </c>
      <c r="F31" s="119"/>
      <c r="G31" s="62">
        <v>3.81</v>
      </c>
      <c r="H31" s="82" t="s">
        <v>1375</v>
      </c>
      <c r="I31" s="107" t="s">
        <v>48</v>
      </c>
      <c r="J31" s="116"/>
      <c r="K31" s="69"/>
      <c r="L31" s="116"/>
      <c r="M31" s="120"/>
      <c r="N31" s="120"/>
      <c r="O31" s="151"/>
      <c r="P31" s="67"/>
      <c r="Q31" s="67"/>
      <c r="R31" s="67"/>
      <c r="S31" s="67" t="s">
        <v>1083</v>
      </c>
      <c r="T31" s="67"/>
    </row>
    <row r="32" spans="1:20" s="72" customFormat="1" x14ac:dyDescent="0.2">
      <c r="A32" s="67" t="s">
        <v>206</v>
      </c>
      <c r="B32" s="67"/>
      <c r="C32" s="68" t="s">
        <v>209</v>
      </c>
      <c r="D32" s="67" t="s">
        <v>14</v>
      </c>
      <c r="E32" s="62">
        <v>0.2</v>
      </c>
      <c r="F32" s="119"/>
      <c r="G32" s="62">
        <v>0.2</v>
      </c>
      <c r="H32" s="82" t="s">
        <v>1376</v>
      </c>
      <c r="I32" s="107" t="s">
        <v>48</v>
      </c>
      <c r="J32" s="116"/>
      <c r="K32" s="69"/>
      <c r="L32" s="116"/>
      <c r="M32" s="120"/>
      <c r="N32" s="120"/>
      <c r="O32" s="151"/>
      <c r="P32" s="67"/>
      <c r="Q32" s="67"/>
      <c r="R32" s="67"/>
      <c r="S32" s="67" t="s">
        <v>1083</v>
      </c>
      <c r="T32" s="67"/>
    </row>
    <row r="33" spans="1:20" s="72" customFormat="1" ht="25.5" x14ac:dyDescent="0.2">
      <c r="A33" s="67" t="s">
        <v>206</v>
      </c>
      <c r="B33" s="67"/>
      <c r="C33" s="68" t="s">
        <v>217</v>
      </c>
      <c r="D33" s="67" t="s">
        <v>30</v>
      </c>
      <c r="E33" s="62">
        <v>3.34</v>
      </c>
      <c r="F33" s="119"/>
      <c r="G33" s="62">
        <v>3.34</v>
      </c>
      <c r="H33" s="82" t="s">
        <v>1377</v>
      </c>
      <c r="I33" s="107" t="s">
        <v>48</v>
      </c>
      <c r="J33" s="116"/>
      <c r="K33" s="69"/>
      <c r="L33" s="116"/>
      <c r="M33" s="120"/>
      <c r="N33" s="120"/>
      <c r="O33" s="151"/>
      <c r="P33" s="67"/>
      <c r="Q33" s="67"/>
      <c r="R33" s="67"/>
      <c r="S33" s="67" t="s">
        <v>1083</v>
      </c>
      <c r="T33" s="67"/>
    </row>
    <row r="34" spans="1:20" s="72" customFormat="1" ht="51" x14ac:dyDescent="0.2">
      <c r="A34" s="67" t="s">
        <v>206</v>
      </c>
      <c r="B34" s="67"/>
      <c r="C34" s="68" t="s">
        <v>218</v>
      </c>
      <c r="D34" s="67" t="s">
        <v>10</v>
      </c>
      <c r="E34" s="62">
        <v>7.69</v>
      </c>
      <c r="F34" s="119"/>
      <c r="G34" s="62">
        <v>7.69</v>
      </c>
      <c r="H34" s="82" t="s">
        <v>1378</v>
      </c>
      <c r="I34" s="107" t="s">
        <v>48</v>
      </c>
      <c r="J34" s="116"/>
      <c r="K34" s="69"/>
      <c r="L34" s="116"/>
      <c r="M34" s="120"/>
      <c r="N34" s="120"/>
      <c r="O34" s="151"/>
      <c r="P34" s="67"/>
      <c r="Q34" s="67"/>
      <c r="R34" s="67"/>
      <c r="S34" s="67" t="s">
        <v>1083</v>
      </c>
      <c r="T34" s="67"/>
    </row>
    <row r="35" spans="1:20" s="72" customFormat="1" ht="51" x14ac:dyDescent="0.2">
      <c r="A35" s="67" t="s">
        <v>206</v>
      </c>
      <c r="B35" s="67"/>
      <c r="C35" s="68" t="s">
        <v>216</v>
      </c>
      <c r="D35" s="67" t="s">
        <v>17</v>
      </c>
      <c r="E35" s="62">
        <v>14.36</v>
      </c>
      <c r="F35" s="119"/>
      <c r="G35" s="62">
        <v>14.36</v>
      </c>
      <c r="H35" s="82" t="s">
        <v>1379</v>
      </c>
      <c r="I35" s="107" t="s">
        <v>48</v>
      </c>
      <c r="J35" s="116"/>
      <c r="K35" s="69"/>
      <c r="L35" s="116"/>
      <c r="M35" s="120"/>
      <c r="N35" s="120"/>
      <c r="O35" s="151"/>
      <c r="P35" s="67"/>
      <c r="Q35" s="67"/>
      <c r="R35" s="67"/>
      <c r="S35" s="67" t="s">
        <v>1083</v>
      </c>
      <c r="T35" s="67"/>
    </row>
    <row r="36" spans="1:20" ht="38.25" x14ac:dyDescent="0.2">
      <c r="A36" s="107">
        <f>+SUBTOTAL(103,$B$8:B36)</f>
        <v>19</v>
      </c>
      <c r="B36" s="107">
        <v>3</v>
      </c>
      <c r="C36" s="108" t="s">
        <v>54</v>
      </c>
      <c r="D36" s="107" t="s">
        <v>17</v>
      </c>
      <c r="E36" s="109">
        <v>2.8</v>
      </c>
      <c r="F36" s="110"/>
      <c r="G36" s="109">
        <v>2.8</v>
      </c>
      <c r="H36" s="111" t="s">
        <v>708</v>
      </c>
      <c r="I36" s="107" t="s">
        <v>53</v>
      </c>
      <c r="J36" s="112" t="s">
        <v>1380</v>
      </c>
      <c r="K36" s="105">
        <v>0</v>
      </c>
      <c r="L36" s="112" t="s">
        <v>1081</v>
      </c>
      <c r="M36" s="106">
        <v>0</v>
      </c>
      <c r="N36" s="106" t="s">
        <v>1083</v>
      </c>
      <c r="O36" s="150">
        <v>0</v>
      </c>
      <c r="P36" s="107"/>
      <c r="Q36" s="107"/>
      <c r="R36" s="107"/>
      <c r="S36" s="107" t="s">
        <v>1083</v>
      </c>
      <c r="T36" s="107"/>
    </row>
    <row r="37" spans="1:20" ht="25.5" x14ac:dyDescent="0.2">
      <c r="A37" s="107">
        <f>+SUBTOTAL(103,$B$8:B37)</f>
        <v>20</v>
      </c>
      <c r="B37" s="107">
        <v>1</v>
      </c>
      <c r="C37" s="108" t="s">
        <v>55</v>
      </c>
      <c r="D37" s="107" t="s">
        <v>17</v>
      </c>
      <c r="E37" s="109">
        <v>0.3</v>
      </c>
      <c r="F37" s="110"/>
      <c r="G37" s="109">
        <v>0.3</v>
      </c>
      <c r="H37" s="111" t="s">
        <v>707</v>
      </c>
      <c r="I37" s="107" t="s">
        <v>53</v>
      </c>
      <c r="J37" s="112">
        <v>0</v>
      </c>
      <c r="K37" s="105">
        <v>0</v>
      </c>
      <c r="L37" s="112" t="s">
        <v>1081</v>
      </c>
      <c r="M37" s="106">
        <v>0</v>
      </c>
      <c r="N37" s="106">
        <v>0</v>
      </c>
      <c r="O37" s="150" t="s">
        <v>1083</v>
      </c>
      <c r="P37" s="107"/>
      <c r="Q37" s="107"/>
      <c r="R37" s="107"/>
      <c r="S37" s="107" t="s">
        <v>1083</v>
      </c>
      <c r="T37" s="107"/>
    </row>
    <row r="38" spans="1:20" ht="25.5" x14ac:dyDescent="0.2">
      <c r="A38" s="107">
        <f>+SUBTOTAL(103,$B$8:B38)</f>
        <v>21</v>
      </c>
      <c r="B38" s="107">
        <v>2</v>
      </c>
      <c r="C38" s="108" t="s">
        <v>147</v>
      </c>
      <c r="D38" s="107" t="s">
        <v>17</v>
      </c>
      <c r="E38" s="109">
        <v>0.16</v>
      </c>
      <c r="F38" s="110"/>
      <c r="G38" s="109">
        <v>0.16</v>
      </c>
      <c r="H38" s="111" t="s">
        <v>705</v>
      </c>
      <c r="I38" s="107" t="s">
        <v>53</v>
      </c>
      <c r="J38" s="112">
        <v>0</v>
      </c>
      <c r="K38" s="105">
        <v>0</v>
      </c>
      <c r="L38" s="112" t="s">
        <v>1081</v>
      </c>
      <c r="M38" s="106">
        <v>0</v>
      </c>
      <c r="N38" s="106">
        <v>0</v>
      </c>
      <c r="O38" s="150" t="s">
        <v>1083</v>
      </c>
      <c r="P38" s="107"/>
      <c r="Q38" s="107"/>
      <c r="R38" s="107"/>
      <c r="S38" s="107" t="s">
        <v>1083</v>
      </c>
      <c r="T38" s="107"/>
    </row>
    <row r="39" spans="1:20" ht="25.5" x14ac:dyDescent="0.2">
      <c r="A39" s="107">
        <f>+SUBTOTAL(103,$B$8:B39)</f>
        <v>22</v>
      </c>
      <c r="B39" s="107">
        <v>2</v>
      </c>
      <c r="C39" s="108" t="s">
        <v>292</v>
      </c>
      <c r="D39" s="107" t="s">
        <v>17</v>
      </c>
      <c r="E39" s="109">
        <v>0.05</v>
      </c>
      <c r="F39" s="110"/>
      <c r="G39" s="109">
        <v>0.05</v>
      </c>
      <c r="H39" s="111" t="s">
        <v>703</v>
      </c>
      <c r="I39" s="107" t="s">
        <v>53</v>
      </c>
      <c r="J39" s="112">
        <v>0</v>
      </c>
      <c r="K39" s="105"/>
      <c r="L39" s="112" t="s">
        <v>258</v>
      </c>
      <c r="M39" s="106" t="s">
        <v>1083</v>
      </c>
      <c r="N39" s="106" t="s">
        <v>1083</v>
      </c>
      <c r="O39" s="150">
        <v>0</v>
      </c>
      <c r="P39" s="107"/>
      <c r="Q39" s="107"/>
      <c r="R39" s="107"/>
      <c r="S39" s="107" t="s">
        <v>1083</v>
      </c>
      <c r="T39" s="107"/>
    </row>
    <row r="40" spans="1:20" ht="38.25" x14ac:dyDescent="0.2">
      <c r="A40" s="107">
        <f>+SUBTOTAL(103,$B$8:B40)</f>
        <v>23</v>
      </c>
      <c r="B40" s="107">
        <v>4</v>
      </c>
      <c r="C40" s="108" t="s">
        <v>54</v>
      </c>
      <c r="D40" s="107" t="s">
        <v>17</v>
      </c>
      <c r="E40" s="109">
        <v>3.6</v>
      </c>
      <c r="F40" s="110"/>
      <c r="G40" s="109">
        <v>3.6</v>
      </c>
      <c r="H40" s="111" t="s">
        <v>717</v>
      </c>
      <c r="I40" s="107" t="s">
        <v>48</v>
      </c>
      <c r="J40" s="112" t="s">
        <v>1380</v>
      </c>
      <c r="K40" s="105">
        <v>0</v>
      </c>
      <c r="L40" s="112" t="s">
        <v>1081</v>
      </c>
      <c r="M40" s="106">
        <v>0</v>
      </c>
      <c r="N40" s="106" t="s">
        <v>1083</v>
      </c>
      <c r="O40" s="150">
        <v>0</v>
      </c>
      <c r="P40" s="107"/>
      <c r="Q40" s="107"/>
      <c r="R40" s="107"/>
      <c r="S40" s="107" t="s">
        <v>1083</v>
      </c>
      <c r="T40" s="107"/>
    </row>
    <row r="41" spans="1:20" ht="25.5" x14ac:dyDescent="0.2">
      <c r="A41" s="107">
        <f>+SUBTOTAL(103,$B$8:B41)</f>
        <v>24</v>
      </c>
      <c r="B41" s="107">
        <v>5</v>
      </c>
      <c r="C41" s="108" t="s">
        <v>56</v>
      </c>
      <c r="D41" s="107" t="s">
        <v>17</v>
      </c>
      <c r="E41" s="109">
        <v>2.46</v>
      </c>
      <c r="F41" s="110"/>
      <c r="G41" s="109">
        <v>2.46</v>
      </c>
      <c r="H41" s="111" t="s">
        <v>716</v>
      </c>
      <c r="I41" s="107" t="s">
        <v>48</v>
      </c>
      <c r="J41" s="112" t="s">
        <v>1381</v>
      </c>
      <c r="K41" s="105">
        <v>0</v>
      </c>
      <c r="L41" s="112" t="s">
        <v>1081</v>
      </c>
      <c r="M41" s="106">
        <v>0</v>
      </c>
      <c r="N41" s="106" t="s">
        <v>1083</v>
      </c>
      <c r="O41" s="150">
        <v>0</v>
      </c>
      <c r="P41" s="107"/>
      <c r="Q41" s="107"/>
      <c r="R41" s="107"/>
      <c r="S41" s="107" t="s">
        <v>1083</v>
      </c>
      <c r="T41" s="107"/>
    </row>
    <row r="42" spans="1:20" ht="25.5" x14ac:dyDescent="0.2">
      <c r="A42" s="107">
        <f>+SUBTOTAL(103,$B$8:B42)</f>
        <v>25</v>
      </c>
      <c r="B42" s="107">
        <v>6</v>
      </c>
      <c r="C42" s="108" t="s">
        <v>57</v>
      </c>
      <c r="D42" s="107" t="s">
        <v>17</v>
      </c>
      <c r="E42" s="109">
        <v>0.99</v>
      </c>
      <c r="F42" s="110"/>
      <c r="G42" s="109">
        <v>0.99</v>
      </c>
      <c r="H42" s="111" t="s">
        <v>715</v>
      </c>
      <c r="I42" s="107" t="s">
        <v>48</v>
      </c>
      <c r="J42" s="112" t="s">
        <v>1382</v>
      </c>
      <c r="K42" s="105">
        <v>0</v>
      </c>
      <c r="L42" s="112" t="s">
        <v>1081</v>
      </c>
      <c r="M42" s="106">
        <v>0</v>
      </c>
      <c r="N42" s="106">
        <v>0</v>
      </c>
      <c r="O42" s="150" t="s">
        <v>1083</v>
      </c>
      <c r="P42" s="107"/>
      <c r="Q42" s="107"/>
      <c r="R42" s="107"/>
      <c r="S42" s="107" t="s">
        <v>1083</v>
      </c>
      <c r="T42" s="107"/>
    </row>
    <row r="43" spans="1:20" ht="25.5" x14ac:dyDescent="0.2">
      <c r="A43" s="107">
        <f>+SUBTOTAL(103,$B$8:B43)</f>
        <v>26</v>
      </c>
      <c r="B43" s="107">
        <v>9</v>
      </c>
      <c r="C43" s="108" t="s">
        <v>149</v>
      </c>
      <c r="D43" s="107">
        <v>0</v>
      </c>
      <c r="E43" s="109">
        <v>0</v>
      </c>
      <c r="F43" s="110"/>
      <c r="G43" s="109">
        <v>0</v>
      </c>
      <c r="H43" s="111" t="s">
        <v>31</v>
      </c>
      <c r="I43" s="107">
        <v>0</v>
      </c>
      <c r="J43" s="112">
        <v>0</v>
      </c>
      <c r="K43" s="105" t="s">
        <v>51</v>
      </c>
      <c r="L43" s="112">
        <v>0</v>
      </c>
      <c r="M43" s="106">
        <v>0</v>
      </c>
      <c r="N43" s="106">
        <v>0</v>
      </c>
      <c r="O43" s="150">
        <v>0</v>
      </c>
      <c r="P43" s="107"/>
      <c r="Q43" s="107"/>
      <c r="R43" s="107"/>
      <c r="S43" s="107" t="s">
        <v>1083</v>
      </c>
      <c r="T43" s="107"/>
    </row>
    <row r="44" spans="1:20" s="72" customFormat="1" ht="25.5" x14ac:dyDescent="0.2">
      <c r="A44" s="107" t="s">
        <v>206</v>
      </c>
      <c r="B44" s="107"/>
      <c r="C44" s="68" t="s">
        <v>149</v>
      </c>
      <c r="D44" s="67" t="s">
        <v>17</v>
      </c>
      <c r="E44" s="62">
        <v>0.13</v>
      </c>
      <c r="F44" s="110"/>
      <c r="G44" s="62">
        <v>0.13</v>
      </c>
      <c r="H44" s="82" t="s">
        <v>770</v>
      </c>
      <c r="I44" s="67" t="s">
        <v>52</v>
      </c>
      <c r="J44" s="116">
        <v>0</v>
      </c>
      <c r="K44" s="69" t="s">
        <v>51</v>
      </c>
      <c r="L44" s="116" t="s">
        <v>1081</v>
      </c>
      <c r="M44" s="106">
        <v>0</v>
      </c>
      <c r="N44" s="106">
        <v>0</v>
      </c>
      <c r="O44" s="150" t="s">
        <v>1083</v>
      </c>
      <c r="P44" s="67"/>
      <c r="Q44" s="67"/>
      <c r="R44" s="67"/>
      <c r="S44" s="67" t="s">
        <v>1083</v>
      </c>
      <c r="T44" s="67"/>
    </row>
    <row r="45" spans="1:20" s="72" customFormat="1" ht="25.5" x14ac:dyDescent="0.2">
      <c r="A45" s="107" t="s">
        <v>206</v>
      </c>
      <c r="B45" s="107"/>
      <c r="C45" s="68" t="s">
        <v>149</v>
      </c>
      <c r="D45" s="67" t="s">
        <v>17</v>
      </c>
      <c r="E45" s="62">
        <v>0.3</v>
      </c>
      <c r="F45" s="110"/>
      <c r="G45" s="62">
        <v>0.3</v>
      </c>
      <c r="H45" s="82" t="s">
        <v>637</v>
      </c>
      <c r="I45" s="67" t="s">
        <v>48</v>
      </c>
      <c r="J45" s="116">
        <v>0</v>
      </c>
      <c r="K45" s="69" t="s">
        <v>51</v>
      </c>
      <c r="L45" s="116" t="s">
        <v>1081</v>
      </c>
      <c r="M45" s="106">
        <v>0</v>
      </c>
      <c r="N45" s="106">
        <v>0</v>
      </c>
      <c r="O45" s="150" t="s">
        <v>1083</v>
      </c>
      <c r="P45" s="67"/>
      <c r="Q45" s="67"/>
      <c r="R45" s="67"/>
      <c r="S45" s="67" t="s">
        <v>1083</v>
      </c>
      <c r="T45" s="67"/>
    </row>
    <row r="46" spans="1:20" ht="25.5" x14ac:dyDescent="0.2">
      <c r="A46" s="107">
        <f>+SUBTOTAL(103,$B$8:B46)</f>
        <v>27</v>
      </c>
      <c r="B46" s="107">
        <v>7</v>
      </c>
      <c r="C46" s="108" t="s">
        <v>165</v>
      </c>
      <c r="D46" s="107" t="s">
        <v>17</v>
      </c>
      <c r="E46" s="109">
        <v>0.06</v>
      </c>
      <c r="F46" s="110"/>
      <c r="G46" s="109">
        <v>0.06</v>
      </c>
      <c r="H46" s="111" t="s">
        <v>710</v>
      </c>
      <c r="I46" s="107" t="s">
        <v>48</v>
      </c>
      <c r="J46" s="112" t="s">
        <v>1383</v>
      </c>
      <c r="K46" s="105">
        <v>0</v>
      </c>
      <c r="L46" s="112" t="s">
        <v>1081</v>
      </c>
      <c r="M46" s="106">
        <v>0</v>
      </c>
      <c r="N46" s="106">
        <v>0</v>
      </c>
      <c r="O46" s="150" t="s">
        <v>1083</v>
      </c>
      <c r="P46" s="107"/>
      <c r="Q46" s="107"/>
      <c r="R46" s="107"/>
      <c r="S46" s="107" t="s">
        <v>1083</v>
      </c>
      <c r="T46" s="107"/>
    </row>
    <row r="47" spans="1:20" ht="25.5" x14ac:dyDescent="0.2">
      <c r="A47" s="107">
        <f>+SUBTOTAL(103,$B$8:B47)</f>
        <v>28</v>
      </c>
      <c r="B47" s="107">
        <v>8</v>
      </c>
      <c r="C47" s="108" t="s">
        <v>170</v>
      </c>
      <c r="D47" s="107" t="s">
        <v>17</v>
      </c>
      <c r="E47" s="109">
        <v>7.0000000000000007E-2</v>
      </c>
      <c r="F47" s="110"/>
      <c r="G47" s="109">
        <v>7.0000000000000007E-2</v>
      </c>
      <c r="H47" s="111" t="s">
        <v>711</v>
      </c>
      <c r="I47" s="107" t="s">
        <v>48</v>
      </c>
      <c r="J47" s="112" t="s">
        <v>1359</v>
      </c>
      <c r="K47" s="105">
        <v>0</v>
      </c>
      <c r="L47" s="112" t="s">
        <v>1081</v>
      </c>
      <c r="M47" s="106">
        <v>0</v>
      </c>
      <c r="N47" s="106" t="s">
        <v>1083</v>
      </c>
      <c r="O47" s="150">
        <v>0</v>
      </c>
      <c r="P47" s="107"/>
      <c r="Q47" s="107"/>
      <c r="R47" s="107"/>
      <c r="S47" s="107" t="s">
        <v>1083</v>
      </c>
      <c r="T47" s="107"/>
    </row>
    <row r="48" spans="1:20" s="113" customFormat="1" ht="25.5" x14ac:dyDescent="0.2">
      <c r="A48" s="107">
        <f>+SUBTOTAL(103,$B$8:B48)</f>
        <v>29</v>
      </c>
      <c r="B48" s="107">
        <v>12</v>
      </c>
      <c r="C48" s="108" t="s">
        <v>171</v>
      </c>
      <c r="D48" s="107" t="s">
        <v>17</v>
      </c>
      <c r="E48" s="118">
        <v>0.03</v>
      </c>
      <c r="F48" s="110"/>
      <c r="G48" s="109">
        <v>0.03</v>
      </c>
      <c r="H48" s="111" t="s">
        <v>709</v>
      </c>
      <c r="I48" s="107" t="s">
        <v>48</v>
      </c>
      <c r="J48" s="121">
        <v>0</v>
      </c>
      <c r="K48" s="105"/>
      <c r="L48" s="112" t="s">
        <v>258</v>
      </c>
      <c r="M48" s="106">
        <v>0</v>
      </c>
      <c r="N48" s="106">
        <v>0</v>
      </c>
      <c r="O48" s="150" t="s">
        <v>1083</v>
      </c>
      <c r="P48" s="51"/>
      <c r="Q48" s="51"/>
      <c r="R48" s="51"/>
      <c r="S48" s="107" t="s">
        <v>1083</v>
      </c>
      <c r="T48" s="51"/>
    </row>
    <row r="49" spans="1:20" s="113" customFormat="1" ht="25.5" x14ac:dyDescent="0.2">
      <c r="A49" s="107">
        <f>+SUBTOTAL(103,$B$8:B49)</f>
        <v>30</v>
      </c>
      <c r="B49" s="107">
        <v>12</v>
      </c>
      <c r="C49" s="108" t="s">
        <v>296</v>
      </c>
      <c r="D49" s="107" t="s">
        <v>17</v>
      </c>
      <c r="E49" s="118">
        <v>0.68</v>
      </c>
      <c r="F49" s="110"/>
      <c r="G49" s="109">
        <v>0.68</v>
      </c>
      <c r="H49" s="111" t="s">
        <v>713</v>
      </c>
      <c r="I49" s="107" t="s">
        <v>48</v>
      </c>
      <c r="J49" s="121">
        <v>0</v>
      </c>
      <c r="K49" s="105"/>
      <c r="L49" s="112" t="s">
        <v>258</v>
      </c>
      <c r="M49" s="106" t="s">
        <v>1083</v>
      </c>
      <c r="N49" s="106" t="s">
        <v>1083</v>
      </c>
      <c r="O49" s="150">
        <v>0</v>
      </c>
      <c r="P49" s="51"/>
      <c r="Q49" s="51"/>
      <c r="R49" s="51"/>
      <c r="S49" s="107" t="s">
        <v>1083</v>
      </c>
      <c r="T49" s="51"/>
    </row>
    <row r="50" spans="1:20" s="113" customFormat="1" ht="25.5" x14ac:dyDescent="0.2">
      <c r="A50" s="107">
        <f>+SUBTOTAL(103,$B$6:B50)</f>
        <v>31</v>
      </c>
      <c r="B50" s="107">
        <v>12</v>
      </c>
      <c r="C50" s="108" t="s">
        <v>297</v>
      </c>
      <c r="D50" s="107" t="s">
        <v>17</v>
      </c>
      <c r="E50" s="118">
        <v>0.74</v>
      </c>
      <c r="F50" s="110"/>
      <c r="G50" s="109">
        <v>0.74</v>
      </c>
      <c r="H50" s="111" t="s">
        <v>714</v>
      </c>
      <c r="I50" s="107" t="s">
        <v>48</v>
      </c>
      <c r="J50" s="112">
        <f>+IFERROR(VLOOKUP(C50,'[2]Bieu 10(nop)'!$C$8:$J$225,8,0),0)</f>
        <v>0</v>
      </c>
      <c r="K50" s="112" t="s">
        <v>1384</v>
      </c>
      <c r="L50" s="121" t="s">
        <v>1385</v>
      </c>
      <c r="M50" s="99" t="s">
        <v>1083</v>
      </c>
      <c r="N50" s="120" t="s">
        <v>1083</v>
      </c>
      <c r="O50" s="151"/>
      <c r="P50" s="51"/>
      <c r="Q50" s="51"/>
      <c r="R50" s="51"/>
      <c r="S50" s="51" t="s">
        <v>1083</v>
      </c>
      <c r="T50" s="51"/>
    </row>
    <row r="51" spans="1:20" ht="38.25" x14ac:dyDescent="0.2">
      <c r="A51" s="107">
        <f>+SUBTOTAL(103,$B$8:B51)</f>
        <v>32</v>
      </c>
      <c r="B51" s="107">
        <v>1</v>
      </c>
      <c r="C51" s="108" t="s">
        <v>327</v>
      </c>
      <c r="D51" s="107" t="s">
        <v>17</v>
      </c>
      <c r="E51" s="122">
        <v>0.62</v>
      </c>
      <c r="F51" s="123"/>
      <c r="G51" s="124">
        <v>0.62</v>
      </c>
      <c r="H51" s="106" t="s">
        <v>1386</v>
      </c>
      <c r="I51" s="106" t="s">
        <v>49</v>
      </c>
      <c r="J51" s="104"/>
      <c r="K51" s="112"/>
      <c r="L51" s="112" t="s">
        <v>258</v>
      </c>
      <c r="M51" s="106">
        <v>0</v>
      </c>
      <c r="N51" s="106">
        <v>0</v>
      </c>
      <c r="O51" s="150" t="s">
        <v>1083</v>
      </c>
      <c r="P51" s="107" t="s">
        <v>1083</v>
      </c>
      <c r="Q51" s="107"/>
      <c r="R51" s="107"/>
      <c r="S51" s="107"/>
      <c r="T51" s="107"/>
    </row>
    <row r="52" spans="1:20" ht="38.25" x14ac:dyDescent="0.2">
      <c r="A52" s="107">
        <f>+SUBTOTAL(103,$B$8:B52)</f>
        <v>33</v>
      </c>
      <c r="B52" s="107">
        <v>2</v>
      </c>
      <c r="C52" s="108" t="s">
        <v>321</v>
      </c>
      <c r="D52" s="107" t="s">
        <v>17</v>
      </c>
      <c r="E52" s="122">
        <v>0.2</v>
      </c>
      <c r="F52" s="123"/>
      <c r="G52" s="124">
        <v>0.2</v>
      </c>
      <c r="H52" s="106" t="s">
        <v>1386</v>
      </c>
      <c r="I52" s="106" t="s">
        <v>49</v>
      </c>
      <c r="J52" s="104"/>
      <c r="K52" s="112"/>
      <c r="L52" s="112" t="s">
        <v>258</v>
      </c>
      <c r="M52" s="106">
        <v>0</v>
      </c>
      <c r="N52" s="106">
        <v>0</v>
      </c>
      <c r="O52" s="150" t="s">
        <v>1083</v>
      </c>
      <c r="P52" s="107"/>
      <c r="Q52" s="107"/>
      <c r="R52" s="107"/>
      <c r="S52" s="107" t="s">
        <v>1083</v>
      </c>
      <c r="T52" s="107"/>
    </row>
    <row r="53" spans="1:20" ht="25.5" x14ac:dyDescent="0.2">
      <c r="A53" s="107">
        <f>+SUBTOTAL(103,$B$8:B53)</f>
        <v>34</v>
      </c>
      <c r="B53" s="107">
        <v>3</v>
      </c>
      <c r="C53" s="108" t="s">
        <v>318</v>
      </c>
      <c r="D53" s="107" t="s">
        <v>17</v>
      </c>
      <c r="E53" s="122">
        <v>0.15</v>
      </c>
      <c r="F53" s="123"/>
      <c r="G53" s="124">
        <v>0.15</v>
      </c>
      <c r="H53" s="106" t="s">
        <v>1386</v>
      </c>
      <c r="I53" s="106" t="s">
        <v>49</v>
      </c>
      <c r="J53" s="104"/>
      <c r="K53" s="112"/>
      <c r="L53" s="112" t="s">
        <v>258</v>
      </c>
      <c r="M53" s="106">
        <v>0</v>
      </c>
      <c r="N53" s="106">
        <v>0</v>
      </c>
      <c r="O53" s="150" t="s">
        <v>1083</v>
      </c>
      <c r="P53" s="107" t="s">
        <v>1083</v>
      </c>
      <c r="Q53" s="107"/>
      <c r="R53" s="107"/>
      <c r="S53" s="107"/>
      <c r="T53" s="107"/>
    </row>
    <row r="54" spans="1:20" ht="25.5" x14ac:dyDescent="0.2">
      <c r="A54" s="107">
        <f>+SUBTOTAL(103,$B$8:B54)</f>
        <v>35</v>
      </c>
      <c r="B54" s="107">
        <v>4</v>
      </c>
      <c r="C54" s="108" t="s">
        <v>317</v>
      </c>
      <c r="D54" s="107" t="s">
        <v>17</v>
      </c>
      <c r="E54" s="122">
        <v>0.12</v>
      </c>
      <c r="F54" s="123"/>
      <c r="G54" s="124">
        <v>0.12</v>
      </c>
      <c r="H54" s="106" t="s">
        <v>1386</v>
      </c>
      <c r="I54" s="106" t="s">
        <v>49</v>
      </c>
      <c r="J54" s="104"/>
      <c r="K54" s="112"/>
      <c r="L54" s="112" t="s">
        <v>258</v>
      </c>
      <c r="M54" s="106">
        <v>0</v>
      </c>
      <c r="N54" s="106">
        <v>0</v>
      </c>
      <c r="O54" s="150" t="s">
        <v>1083</v>
      </c>
      <c r="P54" s="107" t="s">
        <v>1083</v>
      </c>
      <c r="Q54" s="107"/>
      <c r="R54" s="107"/>
      <c r="S54" s="107"/>
      <c r="T54" s="107"/>
    </row>
    <row r="55" spans="1:20" ht="25.5" x14ac:dyDescent="0.2">
      <c r="A55" s="107">
        <f>+SUBTOTAL(103,$B$8:B55)</f>
        <v>36</v>
      </c>
      <c r="B55" s="107">
        <v>5</v>
      </c>
      <c r="C55" s="108" t="s">
        <v>316</v>
      </c>
      <c r="D55" s="107" t="s">
        <v>17</v>
      </c>
      <c r="E55" s="122">
        <v>0.1</v>
      </c>
      <c r="F55" s="123"/>
      <c r="G55" s="124">
        <v>0.1</v>
      </c>
      <c r="H55" s="106" t="s">
        <v>1386</v>
      </c>
      <c r="I55" s="106" t="s">
        <v>49</v>
      </c>
      <c r="J55" s="104"/>
      <c r="K55" s="107"/>
      <c r="L55" s="112" t="s">
        <v>258</v>
      </c>
      <c r="M55" s="106">
        <v>0</v>
      </c>
      <c r="N55" s="106">
        <v>0</v>
      </c>
      <c r="O55" s="150" t="s">
        <v>1083</v>
      </c>
      <c r="P55" s="107"/>
      <c r="Q55" s="107"/>
      <c r="R55" s="107"/>
      <c r="S55" s="107" t="s">
        <v>1083</v>
      </c>
      <c r="T55" s="107" t="s">
        <v>1616</v>
      </c>
    </row>
    <row r="56" spans="1:20" ht="25.5" x14ac:dyDescent="0.2">
      <c r="A56" s="107">
        <f>+SUBTOTAL(103,$B$8:B56)</f>
        <v>37</v>
      </c>
      <c r="B56" s="107">
        <v>6</v>
      </c>
      <c r="C56" s="108" t="s">
        <v>324</v>
      </c>
      <c r="D56" s="107" t="s">
        <v>17</v>
      </c>
      <c r="E56" s="122">
        <v>0.28999999999999998</v>
      </c>
      <c r="F56" s="123"/>
      <c r="G56" s="124">
        <v>0.28999999999999998</v>
      </c>
      <c r="H56" s="106" t="s">
        <v>1386</v>
      </c>
      <c r="I56" s="106" t="s">
        <v>49</v>
      </c>
      <c r="J56" s="104"/>
      <c r="K56" s="107"/>
      <c r="L56" s="112" t="s">
        <v>258</v>
      </c>
      <c r="M56" s="106">
        <v>0</v>
      </c>
      <c r="N56" s="106">
        <v>0</v>
      </c>
      <c r="O56" s="150" t="s">
        <v>1083</v>
      </c>
      <c r="P56" s="107" t="s">
        <v>1083</v>
      </c>
      <c r="Q56" s="107"/>
      <c r="R56" s="107"/>
      <c r="S56" s="107"/>
      <c r="T56" s="107"/>
    </row>
    <row r="57" spans="1:20" ht="25.5" x14ac:dyDescent="0.2">
      <c r="A57" s="107">
        <f>+SUBTOTAL(103,$B$8:B57)</f>
        <v>38</v>
      </c>
      <c r="B57" s="107">
        <v>7</v>
      </c>
      <c r="C57" s="108" t="s">
        <v>312</v>
      </c>
      <c r="D57" s="107" t="s">
        <v>17</v>
      </c>
      <c r="E57" s="122">
        <v>0.04</v>
      </c>
      <c r="F57" s="123"/>
      <c r="G57" s="124">
        <v>0.04</v>
      </c>
      <c r="H57" s="106" t="s">
        <v>1386</v>
      </c>
      <c r="I57" s="106" t="s">
        <v>49</v>
      </c>
      <c r="J57" s="104"/>
      <c r="K57" s="107"/>
      <c r="L57" s="112" t="s">
        <v>258</v>
      </c>
      <c r="M57" s="106">
        <v>0</v>
      </c>
      <c r="N57" s="106">
        <v>0</v>
      </c>
      <c r="O57" s="150" t="s">
        <v>1083</v>
      </c>
      <c r="P57" s="107"/>
      <c r="Q57" s="107"/>
      <c r="R57" s="107"/>
      <c r="S57" s="107" t="s">
        <v>1083</v>
      </c>
      <c r="T57" s="107"/>
    </row>
    <row r="58" spans="1:20" ht="25.5" x14ac:dyDescent="0.2">
      <c r="A58" s="107">
        <f>+SUBTOTAL(103,$B$8:B58)</f>
        <v>39</v>
      </c>
      <c r="B58" s="107">
        <v>8</v>
      </c>
      <c r="C58" s="108" t="s">
        <v>315</v>
      </c>
      <c r="D58" s="107" t="s">
        <v>17</v>
      </c>
      <c r="E58" s="122">
        <v>7.0000000000000007E-2</v>
      </c>
      <c r="F58" s="123"/>
      <c r="G58" s="124">
        <v>7.0000000000000007E-2</v>
      </c>
      <c r="H58" s="106" t="s">
        <v>1386</v>
      </c>
      <c r="I58" s="106" t="s">
        <v>49</v>
      </c>
      <c r="J58" s="104"/>
      <c r="K58" s="107"/>
      <c r="L58" s="112" t="s">
        <v>258</v>
      </c>
      <c r="M58" s="106">
        <v>0</v>
      </c>
      <c r="N58" s="106">
        <v>0</v>
      </c>
      <c r="O58" s="150" t="s">
        <v>1083</v>
      </c>
      <c r="P58" s="107"/>
      <c r="Q58" s="107"/>
      <c r="R58" s="107"/>
      <c r="S58" s="107" t="s">
        <v>1083</v>
      </c>
      <c r="T58" s="107"/>
    </row>
    <row r="59" spans="1:20" ht="25.5" x14ac:dyDescent="0.2">
      <c r="A59" s="107">
        <f>+SUBTOTAL(103,$B$8:B59)</f>
        <v>40</v>
      </c>
      <c r="B59" s="107">
        <v>9</v>
      </c>
      <c r="C59" s="108" t="s">
        <v>319</v>
      </c>
      <c r="D59" s="107" t="s">
        <v>17</v>
      </c>
      <c r="E59" s="122">
        <v>0.17</v>
      </c>
      <c r="F59" s="123"/>
      <c r="G59" s="124">
        <v>0.17</v>
      </c>
      <c r="H59" s="106" t="s">
        <v>1386</v>
      </c>
      <c r="I59" s="106" t="s">
        <v>49</v>
      </c>
      <c r="J59" s="104"/>
      <c r="K59" s="107"/>
      <c r="L59" s="112" t="s">
        <v>258</v>
      </c>
      <c r="M59" s="106">
        <v>0</v>
      </c>
      <c r="N59" s="106">
        <v>0</v>
      </c>
      <c r="O59" s="150" t="s">
        <v>1083</v>
      </c>
      <c r="P59" s="107"/>
      <c r="Q59" s="107"/>
      <c r="R59" s="107"/>
      <c r="S59" s="107" t="s">
        <v>1083</v>
      </c>
      <c r="T59" s="107"/>
    </row>
    <row r="60" spans="1:20" ht="38.25" x14ac:dyDescent="0.2">
      <c r="A60" s="107">
        <f>+SUBTOTAL(103,$B$8:B60)</f>
        <v>41</v>
      </c>
      <c r="B60" s="107">
        <v>10</v>
      </c>
      <c r="C60" s="108" t="s">
        <v>323</v>
      </c>
      <c r="D60" s="107" t="s">
        <v>17</v>
      </c>
      <c r="E60" s="122">
        <v>0.26</v>
      </c>
      <c r="F60" s="123"/>
      <c r="G60" s="124">
        <v>0.26</v>
      </c>
      <c r="H60" s="106" t="s">
        <v>739</v>
      </c>
      <c r="I60" s="106" t="s">
        <v>49</v>
      </c>
      <c r="J60" s="104"/>
      <c r="K60" s="107"/>
      <c r="L60" s="112" t="s">
        <v>258</v>
      </c>
      <c r="M60" s="106">
        <v>0</v>
      </c>
      <c r="N60" s="106">
        <v>0</v>
      </c>
      <c r="O60" s="150" t="s">
        <v>1083</v>
      </c>
      <c r="P60" s="107" t="s">
        <v>1083</v>
      </c>
      <c r="Q60" s="107"/>
      <c r="R60" s="107"/>
      <c r="S60" s="107"/>
      <c r="T60" s="107"/>
    </row>
    <row r="61" spans="1:20" ht="25.5" x14ac:dyDescent="0.2">
      <c r="A61" s="107">
        <f>+SUBTOTAL(103,$B$8:B61)</f>
        <v>42</v>
      </c>
      <c r="B61" s="107">
        <v>11</v>
      </c>
      <c r="C61" s="108" t="s">
        <v>310</v>
      </c>
      <c r="D61" s="107" t="s">
        <v>17</v>
      </c>
      <c r="E61" s="122">
        <v>0.03</v>
      </c>
      <c r="F61" s="123"/>
      <c r="G61" s="124">
        <v>0.03</v>
      </c>
      <c r="H61" s="106" t="s">
        <v>1386</v>
      </c>
      <c r="I61" s="106" t="s">
        <v>49</v>
      </c>
      <c r="J61" s="104"/>
      <c r="K61" s="107"/>
      <c r="L61" s="112" t="s">
        <v>258</v>
      </c>
      <c r="M61" s="106">
        <v>0</v>
      </c>
      <c r="N61" s="106">
        <v>0</v>
      </c>
      <c r="O61" s="150" t="s">
        <v>1083</v>
      </c>
      <c r="P61" s="107"/>
      <c r="Q61" s="107"/>
      <c r="R61" s="107"/>
      <c r="S61" s="107" t="s">
        <v>1083</v>
      </c>
      <c r="T61" s="107"/>
    </row>
    <row r="62" spans="1:20" ht="25.5" x14ac:dyDescent="0.2">
      <c r="A62" s="107">
        <f>+SUBTOTAL(103,$B$8:B62)</f>
        <v>43</v>
      </c>
      <c r="B62" s="107">
        <v>12</v>
      </c>
      <c r="C62" s="108" t="s">
        <v>320</v>
      </c>
      <c r="D62" s="107" t="s">
        <v>17</v>
      </c>
      <c r="E62" s="122">
        <v>0.19</v>
      </c>
      <c r="F62" s="123"/>
      <c r="G62" s="124">
        <v>0.19</v>
      </c>
      <c r="H62" s="106" t="s">
        <v>1386</v>
      </c>
      <c r="I62" s="106" t="s">
        <v>49</v>
      </c>
      <c r="J62" s="104"/>
      <c r="K62" s="107"/>
      <c r="L62" s="112" t="s">
        <v>258</v>
      </c>
      <c r="M62" s="106">
        <v>0</v>
      </c>
      <c r="N62" s="106">
        <v>0</v>
      </c>
      <c r="O62" s="150" t="s">
        <v>1083</v>
      </c>
      <c r="P62" s="107" t="s">
        <v>1083</v>
      </c>
      <c r="Q62" s="107"/>
      <c r="R62" s="107"/>
      <c r="S62" s="107"/>
      <c r="T62" s="107"/>
    </row>
    <row r="63" spans="1:20" ht="25.5" x14ac:dyDescent="0.2">
      <c r="A63" s="107">
        <f>+SUBTOTAL(103,$B$8:B63)</f>
        <v>44</v>
      </c>
      <c r="B63" s="107">
        <v>13</v>
      </c>
      <c r="C63" s="108" t="s">
        <v>313</v>
      </c>
      <c r="D63" s="107" t="s">
        <v>17</v>
      </c>
      <c r="E63" s="122">
        <v>0.05</v>
      </c>
      <c r="F63" s="123"/>
      <c r="G63" s="124">
        <v>0.05</v>
      </c>
      <c r="H63" s="106" t="s">
        <v>1386</v>
      </c>
      <c r="I63" s="106" t="s">
        <v>49</v>
      </c>
      <c r="J63" s="104"/>
      <c r="K63" s="107"/>
      <c r="L63" s="112" t="s">
        <v>258</v>
      </c>
      <c r="M63" s="106">
        <v>0</v>
      </c>
      <c r="N63" s="106">
        <v>0</v>
      </c>
      <c r="O63" s="150" t="s">
        <v>1083</v>
      </c>
      <c r="P63" s="107"/>
      <c r="Q63" s="107"/>
      <c r="R63" s="107"/>
      <c r="S63" s="107" t="s">
        <v>1083</v>
      </c>
      <c r="T63" s="107"/>
    </row>
    <row r="64" spans="1:20" ht="25.5" x14ac:dyDescent="0.2">
      <c r="A64" s="107">
        <f>+SUBTOTAL(103,$B$8:B64)</f>
        <v>45</v>
      </c>
      <c r="B64" s="107">
        <v>14</v>
      </c>
      <c r="C64" s="108" t="s">
        <v>314</v>
      </c>
      <c r="D64" s="107" t="s">
        <v>17</v>
      </c>
      <c r="E64" s="122">
        <v>0.05</v>
      </c>
      <c r="F64" s="123"/>
      <c r="G64" s="124">
        <v>0.05</v>
      </c>
      <c r="H64" s="106" t="s">
        <v>1386</v>
      </c>
      <c r="I64" s="106" t="s">
        <v>49</v>
      </c>
      <c r="J64" s="104"/>
      <c r="K64" s="107"/>
      <c r="L64" s="112" t="s">
        <v>258</v>
      </c>
      <c r="M64" s="106">
        <v>0</v>
      </c>
      <c r="N64" s="106">
        <v>0</v>
      </c>
      <c r="O64" s="150" t="s">
        <v>1083</v>
      </c>
      <c r="P64" s="107" t="s">
        <v>1083</v>
      </c>
      <c r="Q64" s="107"/>
      <c r="R64" s="107"/>
      <c r="S64" s="107"/>
      <c r="T64" s="107"/>
    </row>
    <row r="65" spans="1:20" ht="25.5" x14ac:dyDescent="0.2">
      <c r="A65" s="107">
        <f>+SUBTOTAL(103,$B$8:B65)</f>
        <v>46</v>
      </c>
      <c r="B65" s="107">
        <v>15</v>
      </c>
      <c r="C65" s="108" t="s">
        <v>311</v>
      </c>
      <c r="D65" s="107" t="s">
        <v>17</v>
      </c>
      <c r="E65" s="122">
        <v>0.03</v>
      </c>
      <c r="F65" s="123"/>
      <c r="G65" s="124">
        <v>0.03</v>
      </c>
      <c r="H65" s="106" t="s">
        <v>1386</v>
      </c>
      <c r="I65" s="106" t="s">
        <v>49</v>
      </c>
      <c r="J65" s="104"/>
      <c r="K65" s="107"/>
      <c r="L65" s="112" t="s">
        <v>258</v>
      </c>
      <c r="M65" s="106">
        <v>0</v>
      </c>
      <c r="N65" s="106">
        <v>0</v>
      </c>
      <c r="O65" s="150" t="s">
        <v>1083</v>
      </c>
      <c r="P65" s="107"/>
      <c r="Q65" s="107"/>
      <c r="R65" s="107"/>
      <c r="S65" s="107" t="s">
        <v>1083</v>
      </c>
      <c r="T65" s="107"/>
    </row>
    <row r="66" spans="1:20" ht="25.5" x14ac:dyDescent="0.2">
      <c r="A66" s="107">
        <f>+SUBTOTAL(103,$B$8:B66)</f>
        <v>47</v>
      </c>
      <c r="B66" s="107">
        <v>16</v>
      </c>
      <c r="C66" s="108" t="s">
        <v>322</v>
      </c>
      <c r="D66" s="107" t="s">
        <v>17</v>
      </c>
      <c r="E66" s="122">
        <v>0.2</v>
      </c>
      <c r="F66" s="123"/>
      <c r="G66" s="124">
        <v>0.2</v>
      </c>
      <c r="H66" s="106" t="s">
        <v>1386</v>
      </c>
      <c r="I66" s="106" t="s">
        <v>49</v>
      </c>
      <c r="J66" s="104"/>
      <c r="K66" s="107"/>
      <c r="L66" s="112" t="s">
        <v>258</v>
      </c>
      <c r="M66" s="106">
        <v>0</v>
      </c>
      <c r="N66" s="106">
        <v>0</v>
      </c>
      <c r="O66" s="150" t="s">
        <v>1083</v>
      </c>
      <c r="P66" s="107" t="s">
        <v>1083</v>
      </c>
      <c r="Q66" s="107"/>
      <c r="R66" s="107"/>
      <c r="S66" s="107"/>
      <c r="T66" s="107"/>
    </row>
    <row r="67" spans="1:20" ht="38.25" x14ac:dyDescent="0.2">
      <c r="A67" s="107">
        <f>+SUBTOTAL(103,$B$8:B67)</f>
        <v>48</v>
      </c>
      <c r="B67" s="107">
        <v>14</v>
      </c>
      <c r="C67" s="108" t="s">
        <v>150</v>
      </c>
      <c r="D67" s="107" t="s">
        <v>17</v>
      </c>
      <c r="E67" s="109">
        <v>0.27</v>
      </c>
      <c r="F67" s="110"/>
      <c r="G67" s="109">
        <v>0.27</v>
      </c>
      <c r="H67" s="111" t="s">
        <v>774</v>
      </c>
      <c r="I67" s="107" t="s">
        <v>52</v>
      </c>
      <c r="J67" s="112" t="s">
        <v>1387</v>
      </c>
      <c r="K67" s="105">
        <v>0</v>
      </c>
      <c r="L67" s="112" t="s">
        <v>1081</v>
      </c>
      <c r="M67" s="106">
        <v>0</v>
      </c>
      <c r="N67" s="106">
        <v>0</v>
      </c>
      <c r="O67" s="150" t="s">
        <v>1083</v>
      </c>
      <c r="P67" s="107"/>
      <c r="Q67" s="107"/>
      <c r="R67" s="107"/>
      <c r="S67" s="107" t="s">
        <v>1083</v>
      </c>
      <c r="T67" s="107"/>
    </row>
    <row r="68" spans="1:20" ht="38.25" x14ac:dyDescent="0.2">
      <c r="A68" s="107">
        <f>+SUBTOTAL(103,$B$8:B68)</f>
        <v>49</v>
      </c>
      <c r="B68" s="107">
        <v>15</v>
      </c>
      <c r="C68" s="108" t="s">
        <v>151</v>
      </c>
      <c r="D68" s="107" t="s">
        <v>17</v>
      </c>
      <c r="E68" s="109">
        <v>0.44</v>
      </c>
      <c r="F68" s="110"/>
      <c r="G68" s="109">
        <v>0.44</v>
      </c>
      <c r="H68" s="111" t="s">
        <v>777</v>
      </c>
      <c r="I68" s="107" t="s">
        <v>52</v>
      </c>
      <c r="J68" s="112" t="s">
        <v>1388</v>
      </c>
      <c r="K68" s="105">
        <v>0</v>
      </c>
      <c r="L68" s="112" t="s">
        <v>1081</v>
      </c>
      <c r="M68" s="106">
        <v>0</v>
      </c>
      <c r="N68" s="106">
        <v>0</v>
      </c>
      <c r="O68" s="150" t="s">
        <v>1083</v>
      </c>
      <c r="P68" s="107"/>
      <c r="Q68" s="107"/>
      <c r="R68" s="107"/>
      <c r="S68" s="107" t="s">
        <v>1083</v>
      </c>
      <c r="T68" s="107"/>
    </row>
    <row r="69" spans="1:20" ht="38.25" x14ac:dyDescent="0.2">
      <c r="A69" s="107">
        <f>+SUBTOTAL(103,$B$8:B69)</f>
        <v>50</v>
      </c>
      <c r="B69" s="107">
        <v>16</v>
      </c>
      <c r="C69" s="108" t="s">
        <v>152</v>
      </c>
      <c r="D69" s="107" t="s">
        <v>17</v>
      </c>
      <c r="E69" s="109">
        <v>0.28000000000000003</v>
      </c>
      <c r="F69" s="110"/>
      <c r="G69" s="109">
        <v>0.28000000000000003</v>
      </c>
      <c r="H69" s="111" t="s">
        <v>775</v>
      </c>
      <c r="I69" s="107" t="s">
        <v>52</v>
      </c>
      <c r="J69" s="112" t="s">
        <v>1389</v>
      </c>
      <c r="K69" s="105">
        <v>0</v>
      </c>
      <c r="L69" s="112" t="s">
        <v>1081</v>
      </c>
      <c r="M69" s="106">
        <v>0</v>
      </c>
      <c r="N69" s="106">
        <v>0</v>
      </c>
      <c r="O69" s="150" t="s">
        <v>1083</v>
      </c>
      <c r="P69" s="107"/>
      <c r="Q69" s="107"/>
      <c r="R69" s="107"/>
      <c r="S69" s="107" t="s">
        <v>1083</v>
      </c>
      <c r="T69" s="107"/>
    </row>
    <row r="70" spans="1:20" ht="38.25" x14ac:dyDescent="0.2">
      <c r="A70" s="107">
        <f>+SUBTOTAL(103,$B$8:B70)</f>
        <v>51</v>
      </c>
      <c r="B70" s="107">
        <v>17</v>
      </c>
      <c r="C70" s="108" t="s">
        <v>353</v>
      </c>
      <c r="D70" s="107" t="s">
        <v>17</v>
      </c>
      <c r="E70" s="118">
        <v>7.0000000000000007E-2</v>
      </c>
      <c r="F70" s="110"/>
      <c r="G70" s="109">
        <v>7.0000000000000007E-2</v>
      </c>
      <c r="H70" s="111" t="s">
        <v>711</v>
      </c>
      <c r="I70" s="107" t="s">
        <v>52</v>
      </c>
      <c r="J70" s="121">
        <v>0</v>
      </c>
      <c r="K70" s="105"/>
      <c r="L70" s="112" t="s">
        <v>258</v>
      </c>
      <c r="M70" s="106">
        <v>0</v>
      </c>
      <c r="N70" s="106">
        <v>0</v>
      </c>
      <c r="O70" s="150" t="s">
        <v>1083</v>
      </c>
      <c r="P70" s="107"/>
      <c r="Q70" s="107"/>
      <c r="R70" s="107"/>
      <c r="S70" s="107" t="s">
        <v>1083</v>
      </c>
      <c r="T70" s="107"/>
    </row>
    <row r="71" spans="1:20" ht="38.25" x14ac:dyDescent="0.2">
      <c r="A71" s="107">
        <f>+SUBTOTAL(103,$B$8:B71)</f>
        <v>52</v>
      </c>
      <c r="B71" s="96">
        <v>1</v>
      </c>
      <c r="C71" s="125" t="s">
        <v>346</v>
      </c>
      <c r="D71" s="107" t="s">
        <v>17</v>
      </c>
      <c r="E71" s="122">
        <v>0.02</v>
      </c>
      <c r="F71" s="118"/>
      <c r="G71" s="122">
        <v>0.02</v>
      </c>
      <c r="H71" s="107" t="s">
        <v>760</v>
      </c>
      <c r="I71" s="107" t="s">
        <v>52</v>
      </c>
      <c r="J71" s="107" t="s">
        <v>1390</v>
      </c>
      <c r="K71" s="106"/>
      <c r="L71" s="112" t="s">
        <v>258</v>
      </c>
      <c r="M71" s="106">
        <v>0</v>
      </c>
      <c r="N71" s="106">
        <v>0</v>
      </c>
      <c r="O71" s="150" t="s">
        <v>1083</v>
      </c>
      <c r="P71" s="107"/>
      <c r="Q71" s="107"/>
      <c r="R71" s="107"/>
      <c r="S71" s="107" t="s">
        <v>1083</v>
      </c>
      <c r="T71" s="107"/>
    </row>
    <row r="72" spans="1:20" ht="25.5" x14ac:dyDescent="0.2">
      <c r="A72" s="107">
        <f>+SUBTOTAL(103,$B$8:B72)</f>
        <v>53</v>
      </c>
      <c r="B72" s="96">
        <v>1</v>
      </c>
      <c r="C72" s="125" t="s">
        <v>357</v>
      </c>
      <c r="D72" s="107" t="s">
        <v>17</v>
      </c>
      <c r="E72" s="122">
        <v>0.1</v>
      </c>
      <c r="F72" s="118"/>
      <c r="G72" s="122">
        <v>0.1</v>
      </c>
      <c r="H72" s="107" t="s">
        <v>1391</v>
      </c>
      <c r="I72" s="107" t="s">
        <v>52</v>
      </c>
      <c r="J72" s="107" t="s">
        <v>1392</v>
      </c>
      <c r="K72" s="106"/>
      <c r="L72" s="112" t="s">
        <v>258</v>
      </c>
      <c r="M72" s="106">
        <v>0</v>
      </c>
      <c r="N72" s="106">
        <v>0</v>
      </c>
      <c r="O72" s="150" t="s">
        <v>1083</v>
      </c>
      <c r="P72" s="107"/>
      <c r="Q72" s="107"/>
      <c r="R72" s="107"/>
      <c r="S72" s="107" t="s">
        <v>1083</v>
      </c>
      <c r="T72" s="107"/>
    </row>
    <row r="73" spans="1:20" ht="38.25" x14ac:dyDescent="0.2">
      <c r="A73" s="107">
        <f>+SUBTOTAL(103,$B$8:B73)</f>
        <v>54</v>
      </c>
      <c r="B73" s="96">
        <v>1</v>
      </c>
      <c r="C73" s="125" t="s">
        <v>348</v>
      </c>
      <c r="D73" s="107" t="s">
        <v>17</v>
      </c>
      <c r="E73" s="122">
        <v>0.03</v>
      </c>
      <c r="F73" s="122"/>
      <c r="G73" s="122">
        <v>0.03</v>
      </c>
      <c r="H73" s="107" t="s">
        <v>762</v>
      </c>
      <c r="I73" s="107" t="s">
        <v>52</v>
      </c>
      <c r="J73" s="107" t="s">
        <v>1393</v>
      </c>
      <c r="K73" s="106"/>
      <c r="L73" s="112" t="s">
        <v>258</v>
      </c>
      <c r="M73" s="106">
        <v>0</v>
      </c>
      <c r="N73" s="106">
        <v>0</v>
      </c>
      <c r="O73" s="150" t="s">
        <v>1083</v>
      </c>
      <c r="P73" s="107"/>
      <c r="Q73" s="107"/>
      <c r="R73" s="107"/>
      <c r="S73" s="107" t="s">
        <v>1083</v>
      </c>
      <c r="T73" s="107"/>
    </row>
    <row r="74" spans="1:20" ht="25.5" x14ac:dyDescent="0.2">
      <c r="A74" s="107">
        <f>+SUBTOTAL(103,$B$8:B74)</f>
        <v>55</v>
      </c>
      <c r="B74" s="96">
        <v>1</v>
      </c>
      <c r="C74" s="125" t="s">
        <v>349</v>
      </c>
      <c r="D74" s="107" t="s">
        <v>17</v>
      </c>
      <c r="E74" s="122">
        <v>0.03</v>
      </c>
      <c r="F74" s="118"/>
      <c r="G74" s="122">
        <v>0.03</v>
      </c>
      <c r="H74" s="107" t="s">
        <v>763</v>
      </c>
      <c r="I74" s="107" t="s">
        <v>52</v>
      </c>
      <c r="J74" s="107" t="s">
        <v>1394</v>
      </c>
      <c r="K74" s="106"/>
      <c r="L74" s="112" t="s">
        <v>258</v>
      </c>
      <c r="M74" s="106">
        <v>0</v>
      </c>
      <c r="N74" s="106">
        <v>0</v>
      </c>
      <c r="O74" s="150" t="s">
        <v>1083</v>
      </c>
      <c r="P74" s="107"/>
      <c r="Q74" s="107"/>
      <c r="R74" s="107"/>
      <c r="S74" s="107" t="s">
        <v>1083</v>
      </c>
      <c r="T74" s="107"/>
    </row>
    <row r="75" spans="1:20" ht="38.25" x14ac:dyDescent="0.2">
      <c r="A75" s="107">
        <f>+SUBTOTAL(103,$B$8:B75)</f>
        <v>56</v>
      </c>
      <c r="B75" s="96">
        <v>1</v>
      </c>
      <c r="C75" s="125" t="s">
        <v>351</v>
      </c>
      <c r="D75" s="107" t="s">
        <v>17</v>
      </c>
      <c r="E75" s="122">
        <v>0.05</v>
      </c>
      <c r="F75" s="118"/>
      <c r="G75" s="122">
        <v>0.05</v>
      </c>
      <c r="H75" s="107" t="s">
        <v>1395</v>
      </c>
      <c r="I75" s="107" t="s">
        <v>52</v>
      </c>
      <c r="J75" s="107" t="s">
        <v>1396</v>
      </c>
      <c r="K75" s="106"/>
      <c r="L75" s="112" t="s">
        <v>258</v>
      </c>
      <c r="M75" s="106">
        <v>0</v>
      </c>
      <c r="N75" s="106">
        <v>0</v>
      </c>
      <c r="O75" s="150" t="s">
        <v>1083</v>
      </c>
      <c r="P75" s="107"/>
      <c r="Q75" s="107"/>
      <c r="R75" s="107"/>
      <c r="S75" s="107" t="s">
        <v>1083</v>
      </c>
      <c r="T75" s="107"/>
    </row>
    <row r="76" spans="1:20" ht="38.25" x14ac:dyDescent="0.2">
      <c r="A76" s="107">
        <f>+SUBTOTAL(103,$B$8:B76)</f>
        <v>57</v>
      </c>
      <c r="B76" s="96">
        <v>1</v>
      </c>
      <c r="C76" s="125" t="s">
        <v>358</v>
      </c>
      <c r="D76" s="107" t="s">
        <v>17</v>
      </c>
      <c r="E76" s="122">
        <v>0.1</v>
      </c>
      <c r="F76" s="118"/>
      <c r="G76" s="122">
        <v>0.1</v>
      </c>
      <c r="H76" s="107" t="s">
        <v>1397</v>
      </c>
      <c r="I76" s="107" t="s">
        <v>52</v>
      </c>
      <c r="J76" s="107" t="s">
        <v>1398</v>
      </c>
      <c r="K76" s="106"/>
      <c r="L76" s="112" t="s">
        <v>258</v>
      </c>
      <c r="M76" s="106">
        <v>0</v>
      </c>
      <c r="N76" s="106">
        <v>0</v>
      </c>
      <c r="O76" s="150" t="s">
        <v>1083</v>
      </c>
      <c r="P76" s="107"/>
      <c r="Q76" s="107"/>
      <c r="R76" s="107"/>
      <c r="S76" s="107" t="s">
        <v>1083</v>
      </c>
      <c r="T76" s="107"/>
    </row>
    <row r="77" spans="1:20" ht="25.5" x14ac:dyDescent="0.2">
      <c r="A77" s="107">
        <f>+SUBTOTAL(103,$B$8:B77)</f>
        <v>58</v>
      </c>
      <c r="B77" s="96">
        <v>1</v>
      </c>
      <c r="C77" s="125" t="s">
        <v>347</v>
      </c>
      <c r="D77" s="107" t="s">
        <v>17</v>
      </c>
      <c r="E77" s="122">
        <v>0.02</v>
      </c>
      <c r="F77" s="118"/>
      <c r="G77" s="122">
        <v>0.02</v>
      </c>
      <c r="H77" s="107" t="s">
        <v>1399</v>
      </c>
      <c r="I77" s="107" t="s">
        <v>52</v>
      </c>
      <c r="J77" s="107" t="s">
        <v>1400</v>
      </c>
      <c r="K77" s="106"/>
      <c r="L77" s="112" t="s">
        <v>258</v>
      </c>
      <c r="M77" s="106">
        <v>0</v>
      </c>
      <c r="N77" s="106">
        <v>0</v>
      </c>
      <c r="O77" s="150" t="s">
        <v>1083</v>
      </c>
      <c r="P77" s="107"/>
      <c r="Q77" s="107"/>
      <c r="R77" s="107"/>
      <c r="S77" s="107" t="s">
        <v>1083</v>
      </c>
      <c r="T77" s="107"/>
    </row>
    <row r="78" spans="1:20" ht="51" x14ac:dyDescent="0.2">
      <c r="A78" s="107">
        <f>+SUBTOTAL(103,$B$8:B78)</f>
        <v>59</v>
      </c>
      <c r="B78" s="107">
        <v>1</v>
      </c>
      <c r="C78" s="125" t="s">
        <v>356</v>
      </c>
      <c r="D78" s="107" t="s">
        <v>17</v>
      </c>
      <c r="E78" s="122">
        <v>0.1</v>
      </c>
      <c r="F78" s="118"/>
      <c r="G78" s="122">
        <v>0.1</v>
      </c>
      <c r="H78" s="107" t="s">
        <v>767</v>
      </c>
      <c r="I78" s="107" t="s">
        <v>52</v>
      </c>
      <c r="J78" s="112" t="s">
        <v>1401</v>
      </c>
      <c r="K78" s="112" t="s">
        <v>1402</v>
      </c>
      <c r="L78" s="107" t="s">
        <v>1403</v>
      </c>
      <c r="M78" s="112"/>
      <c r="N78" s="120"/>
      <c r="O78" s="151"/>
      <c r="P78" s="107" t="s">
        <v>1083</v>
      </c>
      <c r="Q78" s="107"/>
      <c r="R78" s="107"/>
      <c r="S78" s="107"/>
      <c r="T78" s="107"/>
    </row>
    <row r="79" spans="1:20" ht="51" x14ac:dyDescent="0.2">
      <c r="A79" s="107">
        <f>+SUBTOTAL(103,$B$8:B79)</f>
        <v>60</v>
      </c>
      <c r="B79" s="107">
        <v>18</v>
      </c>
      <c r="C79" s="108" t="s">
        <v>58</v>
      </c>
      <c r="D79" s="107" t="s">
        <v>17</v>
      </c>
      <c r="E79" s="109">
        <v>3</v>
      </c>
      <c r="F79" s="110"/>
      <c r="G79" s="109">
        <v>3</v>
      </c>
      <c r="H79" s="111" t="s">
        <v>789</v>
      </c>
      <c r="I79" s="107" t="s">
        <v>47</v>
      </c>
      <c r="J79" s="112" t="s">
        <v>1404</v>
      </c>
      <c r="K79" s="105">
        <v>0</v>
      </c>
      <c r="L79" s="112" t="s">
        <v>1081</v>
      </c>
      <c r="M79" s="106">
        <v>0</v>
      </c>
      <c r="N79" s="106">
        <v>0</v>
      </c>
      <c r="O79" s="150" t="s">
        <v>1083</v>
      </c>
      <c r="P79" s="107"/>
      <c r="Q79" s="107"/>
      <c r="R79" s="107" t="s">
        <v>46</v>
      </c>
      <c r="S79" s="107" t="s">
        <v>1083</v>
      </c>
      <c r="T79" s="107" t="s">
        <v>1623</v>
      </c>
    </row>
    <row r="80" spans="1:20" ht="25.5" x14ac:dyDescent="0.2">
      <c r="A80" s="107">
        <f>+SUBTOTAL(103,$B$8:B80)</f>
        <v>61</v>
      </c>
      <c r="B80" s="107">
        <v>19</v>
      </c>
      <c r="C80" s="108" t="s">
        <v>172</v>
      </c>
      <c r="D80" s="107" t="s">
        <v>17</v>
      </c>
      <c r="E80" s="118">
        <v>0.4</v>
      </c>
      <c r="F80" s="110"/>
      <c r="G80" s="109">
        <v>0.4</v>
      </c>
      <c r="H80" s="111" t="s">
        <v>787</v>
      </c>
      <c r="I80" s="107" t="s">
        <v>47</v>
      </c>
      <c r="J80" s="121">
        <v>0</v>
      </c>
      <c r="K80" s="105"/>
      <c r="L80" s="112" t="s">
        <v>258</v>
      </c>
      <c r="M80" s="106">
        <v>0</v>
      </c>
      <c r="N80" s="106">
        <v>0</v>
      </c>
      <c r="O80" s="150" t="s">
        <v>1083</v>
      </c>
      <c r="P80" s="107"/>
      <c r="Q80" s="107"/>
      <c r="R80" s="107"/>
      <c r="S80" s="107" t="s">
        <v>1083</v>
      </c>
      <c r="T80" s="107"/>
    </row>
    <row r="81" spans="1:20" ht="25.5" x14ac:dyDescent="0.2">
      <c r="A81" s="107">
        <f>+SUBTOTAL(103,$B$8:B81)</f>
        <v>62</v>
      </c>
      <c r="B81" s="107">
        <v>20</v>
      </c>
      <c r="C81" s="108" t="s">
        <v>173</v>
      </c>
      <c r="D81" s="107" t="s">
        <v>17</v>
      </c>
      <c r="E81" s="118">
        <v>0.08</v>
      </c>
      <c r="F81" s="110"/>
      <c r="G81" s="109">
        <v>0.08</v>
      </c>
      <c r="H81" s="111" t="s">
        <v>779</v>
      </c>
      <c r="I81" s="107" t="s">
        <v>47</v>
      </c>
      <c r="J81" s="121">
        <v>0</v>
      </c>
      <c r="K81" s="105"/>
      <c r="L81" s="112" t="s">
        <v>258</v>
      </c>
      <c r="M81" s="106">
        <v>0</v>
      </c>
      <c r="N81" s="106">
        <v>0</v>
      </c>
      <c r="O81" s="150" t="s">
        <v>1083</v>
      </c>
      <c r="P81" s="107"/>
      <c r="Q81" s="107"/>
      <c r="R81" s="107"/>
      <c r="S81" s="107" t="s">
        <v>1083</v>
      </c>
      <c r="T81" s="107"/>
    </row>
    <row r="82" spans="1:20" ht="25.5" x14ac:dyDescent="0.2">
      <c r="A82" s="107">
        <f>+SUBTOTAL(103,$B$8:B82)</f>
        <v>63</v>
      </c>
      <c r="B82" s="107">
        <v>21</v>
      </c>
      <c r="C82" s="108" t="s">
        <v>174</v>
      </c>
      <c r="D82" s="107" t="s">
        <v>17</v>
      </c>
      <c r="E82" s="118">
        <v>0.22</v>
      </c>
      <c r="F82" s="110"/>
      <c r="G82" s="109">
        <v>0.22</v>
      </c>
      <c r="H82" s="111" t="s">
        <v>784</v>
      </c>
      <c r="I82" s="107" t="s">
        <v>47</v>
      </c>
      <c r="J82" s="121">
        <v>0</v>
      </c>
      <c r="K82" s="105"/>
      <c r="L82" s="112" t="s">
        <v>258</v>
      </c>
      <c r="M82" s="106">
        <v>0</v>
      </c>
      <c r="N82" s="106">
        <v>0</v>
      </c>
      <c r="O82" s="150" t="s">
        <v>1083</v>
      </c>
      <c r="P82" s="107"/>
      <c r="Q82" s="107"/>
      <c r="R82" s="107"/>
      <c r="S82" s="107" t="s">
        <v>1083</v>
      </c>
      <c r="T82" s="107"/>
    </row>
    <row r="83" spans="1:20" ht="25.5" x14ac:dyDescent="0.2">
      <c r="A83" s="107">
        <f>+SUBTOTAL(103,$B$8:B83)</f>
        <v>64</v>
      </c>
      <c r="B83" s="107">
        <v>22</v>
      </c>
      <c r="C83" s="108" t="s">
        <v>1405</v>
      </c>
      <c r="D83" s="107" t="s">
        <v>17</v>
      </c>
      <c r="E83" s="118">
        <v>0.04</v>
      </c>
      <c r="F83" s="110"/>
      <c r="G83" s="109">
        <v>0.04</v>
      </c>
      <c r="H83" s="111" t="s">
        <v>778</v>
      </c>
      <c r="I83" s="107" t="s">
        <v>47</v>
      </c>
      <c r="J83" s="121">
        <v>0</v>
      </c>
      <c r="K83" s="105"/>
      <c r="L83" s="112" t="s">
        <v>258</v>
      </c>
      <c r="M83" s="106">
        <v>0</v>
      </c>
      <c r="N83" s="106">
        <v>0</v>
      </c>
      <c r="O83" s="150" t="s">
        <v>1083</v>
      </c>
      <c r="P83" s="107"/>
      <c r="Q83" s="107"/>
      <c r="R83" s="107"/>
      <c r="S83" s="107" t="s">
        <v>1083</v>
      </c>
      <c r="T83" s="107"/>
    </row>
    <row r="84" spans="1:20" ht="25.5" x14ac:dyDescent="0.2">
      <c r="A84" s="107">
        <f>+SUBTOTAL(103,$B$8:B84)</f>
        <v>65</v>
      </c>
      <c r="B84" s="107">
        <v>23</v>
      </c>
      <c r="C84" s="108" t="s">
        <v>175</v>
      </c>
      <c r="D84" s="107" t="s">
        <v>17</v>
      </c>
      <c r="E84" s="118">
        <v>0.1</v>
      </c>
      <c r="F84" s="110"/>
      <c r="G84" s="109">
        <v>0.1</v>
      </c>
      <c r="H84" s="111" t="s">
        <v>780</v>
      </c>
      <c r="I84" s="107" t="s">
        <v>47</v>
      </c>
      <c r="J84" s="121">
        <v>0</v>
      </c>
      <c r="K84" s="105"/>
      <c r="L84" s="112" t="s">
        <v>258</v>
      </c>
      <c r="M84" s="106">
        <v>0</v>
      </c>
      <c r="N84" s="106">
        <v>0</v>
      </c>
      <c r="O84" s="150" t="s">
        <v>1083</v>
      </c>
      <c r="P84" s="107"/>
      <c r="Q84" s="107"/>
      <c r="R84" s="107"/>
      <c r="S84" s="107" t="s">
        <v>1083</v>
      </c>
      <c r="T84" s="107"/>
    </row>
    <row r="85" spans="1:20" ht="51" x14ac:dyDescent="0.2">
      <c r="A85" s="107">
        <f>+SUBTOTAL(103,$B$8:B85)</f>
        <v>66</v>
      </c>
      <c r="B85" s="107">
        <v>23</v>
      </c>
      <c r="C85" s="108" t="s">
        <v>371</v>
      </c>
      <c r="D85" s="107" t="s">
        <v>17</v>
      </c>
      <c r="E85" s="118">
        <v>0.5</v>
      </c>
      <c r="F85" s="110"/>
      <c r="G85" s="109">
        <v>0.5</v>
      </c>
      <c r="H85" s="111" t="s">
        <v>788</v>
      </c>
      <c r="I85" s="107" t="s">
        <v>47</v>
      </c>
      <c r="J85" s="121">
        <v>0</v>
      </c>
      <c r="K85" s="105"/>
      <c r="L85" s="112" t="s">
        <v>258</v>
      </c>
      <c r="M85" s="106" t="s">
        <v>1083</v>
      </c>
      <c r="N85" s="106" t="s">
        <v>1083</v>
      </c>
      <c r="O85" s="150">
        <v>0</v>
      </c>
      <c r="P85" s="107"/>
      <c r="Q85" s="107"/>
      <c r="R85" s="107" t="s">
        <v>46</v>
      </c>
      <c r="S85" s="107" t="s">
        <v>1083</v>
      </c>
      <c r="T85" s="107" t="s">
        <v>1624</v>
      </c>
    </row>
    <row r="86" spans="1:20" ht="25.5" x14ac:dyDescent="0.2">
      <c r="A86" s="107">
        <f>+SUBTOTAL(103,$B$8:B86)</f>
        <v>67</v>
      </c>
      <c r="B86" s="107">
        <v>24</v>
      </c>
      <c r="C86" s="108" t="s">
        <v>153</v>
      </c>
      <c r="D86" s="107" t="s">
        <v>17</v>
      </c>
      <c r="E86" s="109">
        <v>0.1</v>
      </c>
      <c r="F86" s="110"/>
      <c r="G86" s="109">
        <v>0.1</v>
      </c>
      <c r="H86" s="111" t="s">
        <v>712</v>
      </c>
      <c r="I86" s="107" t="s">
        <v>50</v>
      </c>
      <c r="J86" s="112" t="s">
        <v>1406</v>
      </c>
      <c r="K86" s="105">
        <v>0</v>
      </c>
      <c r="L86" s="112" t="s">
        <v>1081</v>
      </c>
      <c r="M86" s="106">
        <v>0</v>
      </c>
      <c r="N86" s="106">
        <v>0</v>
      </c>
      <c r="O86" s="150" t="s">
        <v>1083</v>
      </c>
      <c r="P86" s="107"/>
      <c r="Q86" s="107"/>
      <c r="R86" s="107"/>
      <c r="S86" s="107" t="s">
        <v>1083</v>
      </c>
      <c r="T86" s="107"/>
    </row>
    <row r="87" spans="1:20" ht="25.5" x14ac:dyDescent="0.2">
      <c r="A87" s="107">
        <f>+SUBTOTAL(103,$B$8:B87)</f>
        <v>68</v>
      </c>
      <c r="B87" s="107">
        <v>25</v>
      </c>
      <c r="C87" s="108" t="s">
        <v>127</v>
      </c>
      <c r="D87" s="107" t="s">
        <v>17</v>
      </c>
      <c r="E87" s="109">
        <v>0.9</v>
      </c>
      <c r="F87" s="110"/>
      <c r="G87" s="109">
        <v>0.9</v>
      </c>
      <c r="H87" s="111" t="s">
        <v>826</v>
      </c>
      <c r="I87" s="107" t="s">
        <v>50</v>
      </c>
      <c r="J87" s="112" t="s">
        <v>1264</v>
      </c>
      <c r="K87" s="105">
        <v>0</v>
      </c>
      <c r="L87" s="112" t="s">
        <v>1081</v>
      </c>
      <c r="M87" s="106">
        <v>0</v>
      </c>
      <c r="N87" s="106">
        <v>0</v>
      </c>
      <c r="O87" s="150" t="s">
        <v>1083</v>
      </c>
      <c r="P87" s="107"/>
      <c r="Q87" s="107"/>
      <c r="R87" s="107"/>
      <c r="S87" s="107" t="s">
        <v>1083</v>
      </c>
      <c r="T87" s="107"/>
    </row>
    <row r="88" spans="1:20" ht="25.5" x14ac:dyDescent="0.2">
      <c r="A88" s="107">
        <f>+SUBTOTAL(103,$B$8:B88)</f>
        <v>69</v>
      </c>
      <c r="B88" s="107">
        <v>26</v>
      </c>
      <c r="C88" s="108" t="s">
        <v>128</v>
      </c>
      <c r="D88" s="107" t="s">
        <v>17</v>
      </c>
      <c r="E88" s="109">
        <v>1</v>
      </c>
      <c r="F88" s="110"/>
      <c r="G88" s="109">
        <v>1</v>
      </c>
      <c r="H88" s="111" t="s">
        <v>827</v>
      </c>
      <c r="I88" s="107" t="s">
        <v>50</v>
      </c>
      <c r="J88" s="112" t="s">
        <v>1407</v>
      </c>
      <c r="K88" s="105">
        <v>0</v>
      </c>
      <c r="L88" s="112" t="s">
        <v>1081</v>
      </c>
      <c r="M88" s="106">
        <v>0</v>
      </c>
      <c r="N88" s="106">
        <v>0</v>
      </c>
      <c r="O88" s="150" t="s">
        <v>1083</v>
      </c>
      <c r="P88" s="107"/>
      <c r="Q88" s="107"/>
      <c r="R88" s="107"/>
      <c r="S88" s="107" t="s">
        <v>1083</v>
      </c>
      <c r="T88" s="107"/>
    </row>
    <row r="89" spans="1:20" ht="25.5" x14ac:dyDescent="0.2">
      <c r="A89" s="107">
        <f>+SUBTOTAL(103,$B$8:B89)</f>
        <v>70</v>
      </c>
      <c r="B89" s="107">
        <v>27</v>
      </c>
      <c r="C89" s="108" t="s">
        <v>154</v>
      </c>
      <c r="D89" s="107" t="s">
        <v>17</v>
      </c>
      <c r="E89" s="109">
        <v>0.5</v>
      </c>
      <c r="F89" s="110"/>
      <c r="G89" s="109">
        <v>0.5</v>
      </c>
      <c r="H89" s="111" t="s">
        <v>824</v>
      </c>
      <c r="I89" s="107" t="s">
        <v>50</v>
      </c>
      <c r="J89" s="112" t="s">
        <v>1408</v>
      </c>
      <c r="K89" s="105" t="s">
        <v>51</v>
      </c>
      <c r="L89" s="112" t="s">
        <v>1081</v>
      </c>
      <c r="M89" s="106">
        <v>0</v>
      </c>
      <c r="N89" s="106">
        <v>0</v>
      </c>
      <c r="O89" s="150" t="s">
        <v>1083</v>
      </c>
      <c r="P89" s="107"/>
      <c r="Q89" s="107"/>
      <c r="R89" s="107"/>
      <c r="S89" s="107" t="s">
        <v>1083</v>
      </c>
      <c r="T89" s="107"/>
    </row>
    <row r="90" spans="1:20" ht="25.5" x14ac:dyDescent="0.2">
      <c r="A90" s="107">
        <f>+SUBTOTAL(103,$B$8:B90)</f>
        <v>71</v>
      </c>
      <c r="B90" s="107">
        <v>28</v>
      </c>
      <c r="C90" s="108" t="s">
        <v>129</v>
      </c>
      <c r="D90" s="107" t="s">
        <v>17</v>
      </c>
      <c r="E90" s="109">
        <v>0.1</v>
      </c>
      <c r="F90" s="110"/>
      <c r="G90" s="109">
        <v>0.1</v>
      </c>
      <c r="H90" s="111" t="s">
        <v>801</v>
      </c>
      <c r="I90" s="107" t="s">
        <v>50</v>
      </c>
      <c r="J90" s="112" t="s">
        <v>1400</v>
      </c>
      <c r="K90" s="105">
        <v>0</v>
      </c>
      <c r="L90" s="112" t="s">
        <v>1081</v>
      </c>
      <c r="M90" s="106">
        <v>0</v>
      </c>
      <c r="N90" s="106">
        <v>0</v>
      </c>
      <c r="O90" s="150" t="s">
        <v>1083</v>
      </c>
      <c r="P90" s="107"/>
      <c r="Q90" s="107"/>
      <c r="R90" s="107"/>
      <c r="S90" s="107" t="s">
        <v>1083</v>
      </c>
      <c r="T90" s="107"/>
    </row>
    <row r="91" spans="1:20" ht="38.25" x14ac:dyDescent="0.2">
      <c r="A91" s="107">
        <f>+SUBTOTAL(103,$B$8:B91)</f>
        <v>72</v>
      </c>
      <c r="B91" s="107">
        <v>29</v>
      </c>
      <c r="C91" s="108" t="s">
        <v>399</v>
      </c>
      <c r="D91" s="107" t="s">
        <v>17</v>
      </c>
      <c r="E91" s="109">
        <v>0.36</v>
      </c>
      <c r="F91" s="110"/>
      <c r="G91" s="109">
        <v>0.36</v>
      </c>
      <c r="H91" s="111" t="s">
        <v>818</v>
      </c>
      <c r="I91" s="107" t="s">
        <v>50</v>
      </c>
      <c r="J91" s="112" t="s">
        <v>1409</v>
      </c>
      <c r="K91" s="105">
        <v>0</v>
      </c>
      <c r="L91" s="112" t="s">
        <v>1081</v>
      </c>
      <c r="M91" s="106" t="s">
        <v>1083</v>
      </c>
      <c r="N91" s="106" t="s">
        <v>1083</v>
      </c>
      <c r="O91" s="150"/>
      <c r="P91" s="107"/>
      <c r="Q91" s="107"/>
      <c r="R91" s="107"/>
      <c r="S91" s="107" t="s">
        <v>1083</v>
      </c>
      <c r="T91" s="107"/>
    </row>
    <row r="92" spans="1:20" ht="25.5" x14ac:dyDescent="0.2">
      <c r="A92" s="107">
        <f>+SUBTOTAL(103,$B$8:B92)</f>
        <v>73</v>
      </c>
      <c r="B92" s="107">
        <v>30</v>
      </c>
      <c r="C92" s="108" t="s">
        <v>130</v>
      </c>
      <c r="D92" s="107" t="s">
        <v>17</v>
      </c>
      <c r="E92" s="109">
        <v>0.65</v>
      </c>
      <c r="F92" s="110"/>
      <c r="G92" s="109">
        <v>0.65</v>
      </c>
      <c r="H92" s="111" t="s">
        <v>1058</v>
      </c>
      <c r="I92" s="107" t="s">
        <v>50</v>
      </c>
      <c r="J92" s="112" t="s">
        <v>1410</v>
      </c>
      <c r="K92" s="105">
        <v>0</v>
      </c>
      <c r="L92" s="112" t="s">
        <v>1081</v>
      </c>
      <c r="M92" s="106">
        <v>0</v>
      </c>
      <c r="N92" s="106">
        <v>0</v>
      </c>
      <c r="O92" s="150" t="s">
        <v>1083</v>
      </c>
      <c r="P92" s="107"/>
      <c r="Q92" s="107"/>
      <c r="R92" s="107"/>
      <c r="S92" s="107" t="s">
        <v>1083</v>
      </c>
      <c r="T92" s="107"/>
    </row>
    <row r="93" spans="1:20" s="113" customFormat="1" ht="38.25" x14ac:dyDescent="0.2">
      <c r="A93" s="107">
        <f>+SUBTOTAL(103,$B$8:B93)</f>
        <v>74</v>
      </c>
      <c r="B93" s="107">
        <v>32</v>
      </c>
      <c r="C93" s="108" t="s">
        <v>131</v>
      </c>
      <c r="D93" s="107" t="s">
        <v>17</v>
      </c>
      <c r="E93" s="109">
        <v>0.81</v>
      </c>
      <c r="F93" s="110"/>
      <c r="G93" s="109">
        <v>0.81</v>
      </c>
      <c r="H93" s="111" t="s">
        <v>1411</v>
      </c>
      <c r="I93" s="107" t="s">
        <v>1412</v>
      </c>
      <c r="J93" s="112" t="s">
        <v>1413</v>
      </c>
      <c r="K93" s="105">
        <v>0</v>
      </c>
      <c r="L93" s="112" t="s">
        <v>1081</v>
      </c>
      <c r="M93" s="106">
        <v>0</v>
      </c>
      <c r="N93" s="106">
        <v>0</v>
      </c>
      <c r="O93" s="150" t="s">
        <v>1083</v>
      </c>
      <c r="P93" s="51"/>
      <c r="Q93" s="51"/>
      <c r="R93" s="51"/>
      <c r="S93" s="51" t="s">
        <v>1083</v>
      </c>
      <c r="T93" s="51"/>
    </row>
    <row r="94" spans="1:20" ht="25.5" x14ac:dyDescent="0.2">
      <c r="A94" s="107">
        <f>+SUBTOTAL(103,$B$8:B94)</f>
        <v>75</v>
      </c>
      <c r="B94" s="107">
        <v>33</v>
      </c>
      <c r="C94" s="108" t="s">
        <v>176</v>
      </c>
      <c r="D94" s="107" t="s">
        <v>17</v>
      </c>
      <c r="E94" s="118">
        <v>0.2</v>
      </c>
      <c r="F94" s="110"/>
      <c r="G94" s="109">
        <v>0.2</v>
      </c>
      <c r="H94" s="111" t="s">
        <v>807</v>
      </c>
      <c r="I94" s="107" t="s">
        <v>50</v>
      </c>
      <c r="J94" s="121">
        <v>0</v>
      </c>
      <c r="K94" s="105"/>
      <c r="L94" s="112" t="s">
        <v>258</v>
      </c>
      <c r="M94" s="106">
        <v>0</v>
      </c>
      <c r="N94" s="106">
        <v>0</v>
      </c>
      <c r="O94" s="150" t="s">
        <v>1083</v>
      </c>
      <c r="P94" s="107"/>
      <c r="Q94" s="107"/>
      <c r="R94" s="107"/>
      <c r="S94" s="107" t="s">
        <v>1083</v>
      </c>
      <c r="T94" s="107"/>
    </row>
    <row r="95" spans="1:20" ht="25.5" x14ac:dyDescent="0.2">
      <c r="A95" s="107">
        <f>+SUBTOTAL(103,$B$8:B95)</f>
        <v>76</v>
      </c>
      <c r="B95" s="107">
        <v>34</v>
      </c>
      <c r="C95" s="108" t="s">
        <v>177</v>
      </c>
      <c r="D95" s="107" t="s">
        <v>17</v>
      </c>
      <c r="E95" s="118">
        <v>0.35</v>
      </c>
      <c r="F95" s="110"/>
      <c r="G95" s="109">
        <v>0.35</v>
      </c>
      <c r="H95" s="111" t="s">
        <v>817</v>
      </c>
      <c r="I95" s="107" t="s">
        <v>50</v>
      </c>
      <c r="J95" s="121">
        <v>0</v>
      </c>
      <c r="K95" s="105"/>
      <c r="L95" s="112" t="s">
        <v>258</v>
      </c>
      <c r="M95" s="106">
        <v>0</v>
      </c>
      <c r="N95" s="106">
        <v>0</v>
      </c>
      <c r="O95" s="150" t="s">
        <v>1083</v>
      </c>
      <c r="P95" s="107"/>
      <c r="Q95" s="107"/>
      <c r="R95" s="107"/>
      <c r="S95" s="107" t="s">
        <v>1083</v>
      </c>
      <c r="T95" s="107"/>
    </row>
    <row r="96" spans="1:20" ht="25.5" x14ac:dyDescent="0.2">
      <c r="A96" s="107">
        <f>+SUBTOTAL(103,$B$8:B96)</f>
        <v>77</v>
      </c>
      <c r="B96" s="107">
        <v>36</v>
      </c>
      <c r="C96" s="108" t="s">
        <v>178</v>
      </c>
      <c r="D96" s="107" t="s">
        <v>17</v>
      </c>
      <c r="E96" s="118">
        <v>0.33</v>
      </c>
      <c r="F96" s="110"/>
      <c r="G96" s="109">
        <v>0.33</v>
      </c>
      <c r="H96" s="111" t="s">
        <v>815</v>
      </c>
      <c r="I96" s="107" t="s">
        <v>50</v>
      </c>
      <c r="J96" s="121">
        <v>0</v>
      </c>
      <c r="K96" s="105"/>
      <c r="L96" s="112" t="s">
        <v>258</v>
      </c>
      <c r="M96" s="106">
        <v>0</v>
      </c>
      <c r="N96" s="106">
        <v>0</v>
      </c>
      <c r="O96" s="150" t="s">
        <v>1083</v>
      </c>
      <c r="P96" s="107"/>
      <c r="Q96" s="107"/>
      <c r="R96" s="107"/>
      <c r="S96" s="107" t="s">
        <v>1083</v>
      </c>
      <c r="T96" s="107"/>
    </row>
    <row r="97" spans="1:20" ht="25.5" x14ac:dyDescent="0.2">
      <c r="A97" s="107">
        <f>+SUBTOTAL(103,$B$8:B97)</f>
        <v>78</v>
      </c>
      <c r="B97" s="107">
        <v>37</v>
      </c>
      <c r="C97" s="108" t="s">
        <v>406</v>
      </c>
      <c r="D97" s="107" t="s">
        <v>17</v>
      </c>
      <c r="E97" s="118">
        <v>0.55000000000000004</v>
      </c>
      <c r="F97" s="110"/>
      <c r="G97" s="109">
        <v>0.55000000000000004</v>
      </c>
      <c r="H97" s="111" t="s">
        <v>825</v>
      </c>
      <c r="I97" s="107" t="s">
        <v>50</v>
      </c>
      <c r="J97" s="121">
        <v>0</v>
      </c>
      <c r="K97" s="105"/>
      <c r="L97" s="112" t="s">
        <v>258</v>
      </c>
      <c r="M97" s="106">
        <v>0</v>
      </c>
      <c r="N97" s="106">
        <v>0</v>
      </c>
      <c r="O97" s="150" t="s">
        <v>1083</v>
      </c>
      <c r="P97" s="107"/>
      <c r="Q97" s="107"/>
      <c r="R97" s="107"/>
      <c r="S97" s="107" t="s">
        <v>1083</v>
      </c>
      <c r="T97" s="107"/>
    </row>
    <row r="98" spans="1:20" ht="25.5" x14ac:dyDescent="0.2">
      <c r="A98" s="107">
        <f>+SUBTOTAL(103,$B$8:B98)</f>
        <v>79</v>
      </c>
      <c r="B98" s="107">
        <v>37</v>
      </c>
      <c r="C98" s="108" t="s">
        <v>404</v>
      </c>
      <c r="D98" s="107" t="s">
        <v>17</v>
      </c>
      <c r="E98" s="109">
        <v>0.42</v>
      </c>
      <c r="F98" s="110"/>
      <c r="G98" s="109">
        <v>0.42</v>
      </c>
      <c r="H98" s="111" t="s">
        <v>822</v>
      </c>
      <c r="I98" s="107" t="s">
        <v>50</v>
      </c>
      <c r="J98" s="112" t="s">
        <v>1414</v>
      </c>
      <c r="K98" s="112"/>
      <c r="L98" s="112" t="s">
        <v>258</v>
      </c>
      <c r="M98" s="106" t="s">
        <v>1083</v>
      </c>
      <c r="N98" s="106" t="s">
        <v>1083</v>
      </c>
      <c r="O98" s="150">
        <v>0</v>
      </c>
      <c r="P98" s="107"/>
      <c r="Q98" s="107"/>
      <c r="R98" s="107"/>
      <c r="S98" s="107" t="s">
        <v>1083</v>
      </c>
      <c r="T98" s="107"/>
    </row>
    <row r="99" spans="1:20" ht="25.5" x14ac:dyDescent="0.2">
      <c r="A99" s="107">
        <f>+SUBTOTAL(103,$B$8:B99)</f>
        <v>80</v>
      </c>
      <c r="B99" s="107">
        <v>37</v>
      </c>
      <c r="C99" s="108" t="s">
        <v>401</v>
      </c>
      <c r="D99" s="107" t="s">
        <v>17</v>
      </c>
      <c r="E99" s="109">
        <v>0.39</v>
      </c>
      <c r="F99" s="110"/>
      <c r="G99" s="109">
        <v>0.39</v>
      </c>
      <c r="H99" s="111" t="s">
        <v>819</v>
      </c>
      <c r="I99" s="107" t="s">
        <v>50</v>
      </c>
      <c r="J99" s="112">
        <v>0</v>
      </c>
      <c r="K99" s="112"/>
      <c r="L99" s="112" t="s">
        <v>258</v>
      </c>
      <c r="M99" s="106" t="s">
        <v>1083</v>
      </c>
      <c r="N99" s="106" t="s">
        <v>1083</v>
      </c>
      <c r="O99" s="150">
        <v>0</v>
      </c>
      <c r="P99" s="107"/>
      <c r="Q99" s="107"/>
      <c r="R99" s="107"/>
      <c r="S99" s="107" t="s">
        <v>1083</v>
      </c>
      <c r="T99" s="107"/>
    </row>
    <row r="100" spans="1:20" ht="38.25" x14ac:dyDescent="0.2">
      <c r="A100" s="107">
        <f>+SUBTOTAL(103,$B$8:B100)</f>
        <v>81</v>
      </c>
      <c r="B100" s="107">
        <v>37</v>
      </c>
      <c r="C100" s="108" t="s">
        <v>405</v>
      </c>
      <c r="D100" s="107" t="s">
        <v>17</v>
      </c>
      <c r="E100" s="109">
        <f>+G100</f>
        <v>0.48</v>
      </c>
      <c r="F100" s="110"/>
      <c r="G100" s="109">
        <v>0.48</v>
      </c>
      <c r="H100" s="111" t="s">
        <v>823</v>
      </c>
      <c r="I100" s="107" t="s">
        <v>50</v>
      </c>
      <c r="J100" s="112">
        <v>0</v>
      </c>
      <c r="K100" s="112"/>
      <c r="L100" s="112" t="s">
        <v>258</v>
      </c>
      <c r="M100" s="106" t="s">
        <v>1083</v>
      </c>
      <c r="N100" s="106" t="s">
        <v>1083</v>
      </c>
      <c r="O100" s="150">
        <v>0</v>
      </c>
      <c r="P100" s="107"/>
      <c r="Q100" s="107"/>
      <c r="R100" s="107"/>
      <c r="S100" s="107" t="s">
        <v>1083</v>
      </c>
      <c r="T100" s="107"/>
    </row>
    <row r="101" spans="1:20" ht="51" x14ac:dyDescent="0.2">
      <c r="A101" s="107">
        <f>+SUBTOTAL(103,$B$8:B101)</f>
        <v>82</v>
      </c>
      <c r="B101" s="107">
        <v>31</v>
      </c>
      <c r="C101" s="108" t="s">
        <v>155</v>
      </c>
      <c r="D101" s="107" t="s">
        <v>17</v>
      </c>
      <c r="E101" s="109">
        <v>0.21</v>
      </c>
      <c r="F101" s="110"/>
      <c r="G101" s="109">
        <v>0.21</v>
      </c>
      <c r="H101" s="111" t="s">
        <v>808</v>
      </c>
      <c r="I101" s="107" t="s">
        <v>50</v>
      </c>
      <c r="J101" s="112" t="s">
        <v>1264</v>
      </c>
      <c r="K101" s="105" t="s">
        <v>1173</v>
      </c>
      <c r="L101" s="112" t="s">
        <v>1415</v>
      </c>
      <c r="M101" s="106">
        <v>0</v>
      </c>
      <c r="N101" s="106">
        <v>0</v>
      </c>
      <c r="O101" s="150" t="s">
        <v>1083</v>
      </c>
      <c r="P101" s="107"/>
      <c r="Q101" s="107"/>
      <c r="R101" s="107"/>
      <c r="S101" s="107" t="s">
        <v>1083</v>
      </c>
      <c r="T101" s="107"/>
    </row>
    <row r="102" spans="1:20" ht="25.5" x14ac:dyDescent="0.2">
      <c r="A102" s="107">
        <f>+SUBTOTAL(103,$B$8:B102)</f>
        <v>83</v>
      </c>
      <c r="B102" s="107">
        <v>41</v>
      </c>
      <c r="C102" s="108" t="s">
        <v>156</v>
      </c>
      <c r="D102" s="107" t="s">
        <v>17</v>
      </c>
      <c r="E102" s="109">
        <v>0.52</v>
      </c>
      <c r="F102" s="110"/>
      <c r="G102" s="109">
        <v>0.52</v>
      </c>
      <c r="H102" s="111" t="s">
        <v>832</v>
      </c>
      <c r="I102" s="107" t="s">
        <v>59</v>
      </c>
      <c r="J102" s="112" t="s">
        <v>1416</v>
      </c>
      <c r="K102" s="105">
        <v>0</v>
      </c>
      <c r="L102" s="112" t="s">
        <v>1081</v>
      </c>
      <c r="M102" s="106">
        <v>0</v>
      </c>
      <c r="N102" s="106">
        <v>0</v>
      </c>
      <c r="O102" s="150" t="s">
        <v>1083</v>
      </c>
      <c r="P102" s="107"/>
      <c r="Q102" s="107"/>
      <c r="R102" s="107"/>
      <c r="S102" s="107" t="s">
        <v>1083</v>
      </c>
      <c r="T102" s="107"/>
    </row>
    <row r="103" spans="1:20" ht="25.5" x14ac:dyDescent="0.2">
      <c r="A103" s="107">
        <f>+SUBTOTAL(103,$B$8:B103)</f>
        <v>84</v>
      </c>
      <c r="B103" s="107">
        <v>46</v>
      </c>
      <c r="C103" s="108" t="s">
        <v>166</v>
      </c>
      <c r="D103" s="107" t="s">
        <v>17</v>
      </c>
      <c r="E103" s="109">
        <f>1.95*2</f>
        <v>3.9</v>
      </c>
      <c r="F103" s="110"/>
      <c r="G103" s="109">
        <v>3.9</v>
      </c>
      <c r="H103" s="111" t="s">
        <v>1417</v>
      </c>
      <c r="I103" s="107" t="s">
        <v>1418</v>
      </c>
      <c r="J103" s="112">
        <v>0</v>
      </c>
      <c r="K103" s="105">
        <v>0</v>
      </c>
      <c r="L103" s="112" t="s">
        <v>1081</v>
      </c>
      <c r="M103" s="106">
        <v>0</v>
      </c>
      <c r="N103" s="106" t="s">
        <v>1083</v>
      </c>
      <c r="O103" s="150" t="s">
        <v>1083</v>
      </c>
      <c r="P103" s="107"/>
      <c r="Q103" s="107"/>
      <c r="R103" s="107"/>
      <c r="S103" s="107" t="s">
        <v>1083</v>
      </c>
      <c r="T103" s="107"/>
    </row>
    <row r="104" spans="1:20" s="41" customFormat="1" ht="51" x14ac:dyDescent="0.2">
      <c r="A104" s="107">
        <f>+SUBTOTAL(103,$B$8:B104)</f>
        <v>85</v>
      </c>
      <c r="B104" s="107" t="s">
        <v>1083</v>
      </c>
      <c r="C104" s="126" t="s">
        <v>1082</v>
      </c>
      <c r="D104" s="107" t="s">
        <v>17</v>
      </c>
      <c r="E104" s="109">
        <v>7.0000000000000007E-2</v>
      </c>
      <c r="F104" s="109"/>
      <c r="G104" s="109">
        <v>7.0000000000000007E-2</v>
      </c>
      <c r="H104" s="111" t="s">
        <v>711</v>
      </c>
      <c r="I104" s="107" t="s">
        <v>59</v>
      </c>
      <c r="J104" s="107">
        <v>0</v>
      </c>
      <c r="K104" s="126"/>
      <c r="L104" s="112" t="s">
        <v>1081</v>
      </c>
      <c r="M104" s="106" t="s">
        <v>1083</v>
      </c>
      <c r="N104" s="106" t="s">
        <v>1083</v>
      </c>
      <c r="O104" s="150">
        <v>0</v>
      </c>
      <c r="P104" s="153"/>
      <c r="Q104" s="153" t="s">
        <v>1083</v>
      </c>
      <c r="R104" s="153"/>
      <c r="S104" s="153"/>
      <c r="T104" s="153"/>
    </row>
    <row r="105" spans="1:20" ht="25.5" x14ac:dyDescent="0.2">
      <c r="A105" s="107">
        <f>+SUBTOTAL(103,$B$8:B105)</f>
        <v>86</v>
      </c>
      <c r="B105" s="107">
        <v>39</v>
      </c>
      <c r="C105" s="108" t="s">
        <v>61</v>
      </c>
      <c r="D105" s="107" t="s">
        <v>17</v>
      </c>
      <c r="E105" s="109">
        <v>0.1</v>
      </c>
      <c r="F105" s="110"/>
      <c r="G105" s="109">
        <v>0.1</v>
      </c>
      <c r="H105" s="111" t="s">
        <v>767</v>
      </c>
      <c r="I105" s="107" t="s">
        <v>59</v>
      </c>
      <c r="J105" s="112" t="s">
        <v>1406</v>
      </c>
      <c r="K105" s="105">
        <v>0</v>
      </c>
      <c r="L105" s="112" t="s">
        <v>1081</v>
      </c>
      <c r="M105" s="106">
        <v>0</v>
      </c>
      <c r="N105" s="106">
        <v>0</v>
      </c>
      <c r="O105" s="150" t="s">
        <v>1083</v>
      </c>
      <c r="P105" s="107"/>
      <c r="Q105" s="107"/>
      <c r="R105" s="107"/>
      <c r="S105" s="107" t="s">
        <v>1083</v>
      </c>
      <c r="T105" s="107"/>
    </row>
    <row r="106" spans="1:20" ht="25.5" x14ac:dyDescent="0.2">
      <c r="A106" s="107">
        <f>+SUBTOTAL(103,$B$8:B106)</f>
        <v>87</v>
      </c>
      <c r="B106" s="107">
        <v>40</v>
      </c>
      <c r="C106" s="108" t="s">
        <v>60</v>
      </c>
      <c r="D106" s="107" t="s">
        <v>17</v>
      </c>
      <c r="E106" s="109">
        <v>0.1</v>
      </c>
      <c r="F106" s="110"/>
      <c r="G106" s="109">
        <v>0.1</v>
      </c>
      <c r="H106" s="111" t="s">
        <v>712</v>
      </c>
      <c r="I106" s="107" t="s">
        <v>59</v>
      </c>
      <c r="J106" s="112" t="s">
        <v>1388</v>
      </c>
      <c r="K106" s="105">
        <v>0</v>
      </c>
      <c r="L106" s="112" t="s">
        <v>1081</v>
      </c>
      <c r="M106" s="106">
        <v>0</v>
      </c>
      <c r="N106" s="106">
        <v>0</v>
      </c>
      <c r="O106" s="150" t="s">
        <v>1083</v>
      </c>
      <c r="P106" s="107"/>
      <c r="Q106" s="107"/>
      <c r="R106" s="107"/>
      <c r="S106" s="107" t="s">
        <v>1083</v>
      </c>
      <c r="T106" s="107"/>
    </row>
    <row r="107" spans="1:20" ht="38.25" x14ac:dyDescent="0.2">
      <c r="A107" s="107">
        <f>+SUBTOTAL(103,$B$8:B107)</f>
        <v>88</v>
      </c>
      <c r="B107" s="107">
        <v>42</v>
      </c>
      <c r="C107" s="108" t="s">
        <v>132</v>
      </c>
      <c r="D107" s="107" t="s">
        <v>17</v>
      </c>
      <c r="E107" s="109">
        <v>0.3</v>
      </c>
      <c r="F107" s="110"/>
      <c r="G107" s="109">
        <v>0.3</v>
      </c>
      <c r="H107" s="111" t="s">
        <v>637</v>
      </c>
      <c r="I107" s="107" t="s">
        <v>59</v>
      </c>
      <c r="J107" s="112" t="s">
        <v>1416</v>
      </c>
      <c r="K107" s="105">
        <v>0</v>
      </c>
      <c r="L107" s="112" t="s">
        <v>1081</v>
      </c>
      <c r="M107" s="106">
        <v>0</v>
      </c>
      <c r="N107" s="106">
        <v>0</v>
      </c>
      <c r="O107" s="150" t="s">
        <v>1083</v>
      </c>
      <c r="P107" s="107"/>
      <c r="Q107" s="107"/>
      <c r="R107" s="107"/>
      <c r="S107" s="107" t="s">
        <v>1083</v>
      </c>
      <c r="T107" s="107"/>
    </row>
    <row r="108" spans="1:20" s="113" customFormat="1" ht="25.5" x14ac:dyDescent="0.2">
      <c r="A108" s="107">
        <f>+SUBTOTAL(103,$B$8:B108)</f>
        <v>89</v>
      </c>
      <c r="B108" s="107">
        <v>43</v>
      </c>
      <c r="C108" s="108" t="s">
        <v>157</v>
      </c>
      <c r="D108" s="107" t="s">
        <v>17</v>
      </c>
      <c r="E108" s="109">
        <v>0.5</v>
      </c>
      <c r="F108" s="110"/>
      <c r="G108" s="109">
        <v>0.5</v>
      </c>
      <c r="H108" s="111" t="s">
        <v>831</v>
      </c>
      <c r="I108" s="107" t="s">
        <v>59</v>
      </c>
      <c r="J108" s="112" t="s">
        <v>1408</v>
      </c>
      <c r="K108" s="105">
        <v>0</v>
      </c>
      <c r="L108" s="112" t="s">
        <v>1081</v>
      </c>
      <c r="M108" s="106">
        <v>0</v>
      </c>
      <c r="N108" s="106">
        <v>0</v>
      </c>
      <c r="O108" s="150" t="s">
        <v>1083</v>
      </c>
      <c r="P108" s="51"/>
      <c r="Q108" s="51"/>
      <c r="R108" s="51"/>
      <c r="S108" s="107" t="s">
        <v>1083</v>
      </c>
      <c r="T108" s="51"/>
    </row>
    <row r="109" spans="1:20" ht="25.5" x14ac:dyDescent="0.2">
      <c r="A109" s="107">
        <f>+SUBTOTAL(103,$B$8:B109)</f>
        <v>90</v>
      </c>
      <c r="B109" s="107">
        <v>45</v>
      </c>
      <c r="C109" s="108" t="s">
        <v>179</v>
      </c>
      <c r="D109" s="107" t="s">
        <v>17</v>
      </c>
      <c r="E109" s="109">
        <v>0.05</v>
      </c>
      <c r="F109" s="110"/>
      <c r="G109" s="109">
        <v>0.05</v>
      </c>
      <c r="H109" s="111" t="s">
        <v>829</v>
      </c>
      <c r="I109" s="107" t="s">
        <v>59</v>
      </c>
      <c r="J109" s="112" t="s">
        <v>1404</v>
      </c>
      <c r="K109" s="105" t="s">
        <v>46</v>
      </c>
      <c r="L109" s="112" t="s">
        <v>1419</v>
      </c>
      <c r="M109" s="106">
        <v>0</v>
      </c>
      <c r="N109" s="106">
        <v>0</v>
      </c>
      <c r="O109" s="150" t="s">
        <v>1083</v>
      </c>
      <c r="P109" s="107"/>
      <c r="Q109" s="107"/>
      <c r="R109" s="107"/>
      <c r="S109" s="107" t="s">
        <v>1083</v>
      </c>
      <c r="T109" s="107"/>
    </row>
    <row r="110" spans="1:20" ht="25.5" x14ac:dyDescent="0.2">
      <c r="A110" s="107">
        <f>+SUBTOTAL(103,$B$8:B110)</f>
        <v>91</v>
      </c>
      <c r="B110" s="107">
        <v>47</v>
      </c>
      <c r="C110" s="108" t="s">
        <v>63</v>
      </c>
      <c r="D110" s="107" t="s">
        <v>17</v>
      </c>
      <c r="E110" s="109">
        <v>0.5</v>
      </c>
      <c r="F110" s="110"/>
      <c r="G110" s="109">
        <v>0.5</v>
      </c>
      <c r="H110" s="111" t="s">
        <v>788</v>
      </c>
      <c r="I110" s="107" t="s">
        <v>62</v>
      </c>
      <c r="J110" s="112" t="s">
        <v>1420</v>
      </c>
      <c r="K110" s="105">
        <v>0</v>
      </c>
      <c r="L110" s="112" t="s">
        <v>1081</v>
      </c>
      <c r="M110" s="106">
        <v>0</v>
      </c>
      <c r="N110" s="106">
        <v>0</v>
      </c>
      <c r="O110" s="150" t="s">
        <v>1083</v>
      </c>
      <c r="P110" s="107"/>
      <c r="Q110" s="107"/>
      <c r="R110" s="107"/>
      <c r="S110" s="107" t="s">
        <v>1083</v>
      </c>
      <c r="T110" s="107"/>
    </row>
    <row r="111" spans="1:20" ht="25.5" x14ac:dyDescent="0.2">
      <c r="A111" s="107">
        <f>+SUBTOTAL(103,$B$8:B111)</f>
        <v>92</v>
      </c>
      <c r="B111" s="107">
        <v>48</v>
      </c>
      <c r="C111" s="108" t="s">
        <v>64</v>
      </c>
      <c r="D111" s="107" t="s">
        <v>17</v>
      </c>
      <c r="E111" s="109">
        <v>0.28000000000000003</v>
      </c>
      <c r="F111" s="110"/>
      <c r="G111" s="109">
        <v>0.28000000000000003</v>
      </c>
      <c r="H111" s="111" t="s">
        <v>839</v>
      </c>
      <c r="I111" s="107" t="s">
        <v>62</v>
      </c>
      <c r="J111" s="112" t="s">
        <v>1421</v>
      </c>
      <c r="K111" s="105">
        <v>0</v>
      </c>
      <c r="L111" s="112" t="s">
        <v>1081</v>
      </c>
      <c r="M111" s="106">
        <v>0</v>
      </c>
      <c r="N111" s="106">
        <v>0</v>
      </c>
      <c r="O111" s="150" t="s">
        <v>1083</v>
      </c>
      <c r="P111" s="107"/>
      <c r="Q111" s="107"/>
      <c r="R111" s="107"/>
      <c r="S111" s="107" t="s">
        <v>1083</v>
      </c>
      <c r="T111" s="107"/>
    </row>
    <row r="112" spans="1:20" ht="25.5" x14ac:dyDescent="0.2">
      <c r="A112" s="107">
        <f>+SUBTOTAL(103,$B$8:B112)</f>
        <v>93</v>
      </c>
      <c r="B112" s="107">
        <v>49</v>
      </c>
      <c r="C112" s="108" t="s">
        <v>68</v>
      </c>
      <c r="D112" s="107" t="s">
        <v>17</v>
      </c>
      <c r="E112" s="109">
        <v>0.2</v>
      </c>
      <c r="F112" s="110"/>
      <c r="G112" s="109">
        <v>0.2</v>
      </c>
      <c r="H112" s="111" t="s">
        <v>783</v>
      </c>
      <c r="I112" s="107" t="s">
        <v>62</v>
      </c>
      <c r="J112" s="112" t="s">
        <v>1422</v>
      </c>
      <c r="K112" s="105">
        <v>0</v>
      </c>
      <c r="L112" s="112" t="s">
        <v>1081</v>
      </c>
      <c r="M112" s="106">
        <v>0</v>
      </c>
      <c r="N112" s="106">
        <v>0</v>
      </c>
      <c r="O112" s="150" t="s">
        <v>1083</v>
      </c>
      <c r="P112" s="107"/>
      <c r="Q112" s="107"/>
      <c r="R112" s="107"/>
      <c r="S112" s="107" t="s">
        <v>1083</v>
      </c>
      <c r="T112" s="107"/>
    </row>
    <row r="113" spans="1:20" x14ac:dyDescent="0.2">
      <c r="A113" s="107">
        <f>+SUBTOTAL(103,$B$8:B113)</f>
        <v>94</v>
      </c>
      <c r="B113" s="107">
        <v>50</v>
      </c>
      <c r="C113" s="108" t="s">
        <v>69</v>
      </c>
      <c r="D113" s="107" t="s">
        <v>17</v>
      </c>
      <c r="E113" s="109">
        <v>0.2</v>
      </c>
      <c r="F113" s="110"/>
      <c r="G113" s="109">
        <v>0.2</v>
      </c>
      <c r="H113" s="111" t="s">
        <v>835</v>
      </c>
      <c r="I113" s="107" t="s">
        <v>62</v>
      </c>
      <c r="J113" s="112" t="s">
        <v>1423</v>
      </c>
      <c r="K113" s="105">
        <v>0</v>
      </c>
      <c r="L113" s="112" t="s">
        <v>1081</v>
      </c>
      <c r="M113" s="106">
        <v>0</v>
      </c>
      <c r="N113" s="106">
        <v>0</v>
      </c>
      <c r="O113" s="150" t="s">
        <v>1083</v>
      </c>
      <c r="P113" s="107"/>
      <c r="Q113" s="107"/>
      <c r="R113" s="107"/>
      <c r="S113" s="107" t="s">
        <v>1083</v>
      </c>
      <c r="T113" s="107"/>
    </row>
    <row r="114" spans="1:20" s="113" customFormat="1" ht="25.5" x14ac:dyDescent="0.2">
      <c r="A114" s="107">
        <f>+SUBTOTAL(103,$B$8:B114)</f>
        <v>95</v>
      </c>
      <c r="B114" s="107">
        <v>51</v>
      </c>
      <c r="C114" s="108" t="s">
        <v>158</v>
      </c>
      <c r="D114" s="107" t="s">
        <v>17</v>
      </c>
      <c r="E114" s="109">
        <v>0.2</v>
      </c>
      <c r="F114" s="110"/>
      <c r="G114" s="109">
        <v>0.2</v>
      </c>
      <c r="H114" s="111" t="s">
        <v>835</v>
      </c>
      <c r="I114" s="107" t="s">
        <v>62</v>
      </c>
      <c r="J114" s="112" t="s">
        <v>1416</v>
      </c>
      <c r="K114" s="105">
        <v>0</v>
      </c>
      <c r="L114" s="112" t="s">
        <v>1081</v>
      </c>
      <c r="M114" s="106">
        <v>0</v>
      </c>
      <c r="N114" s="106">
        <v>0</v>
      </c>
      <c r="O114" s="150" t="s">
        <v>1083</v>
      </c>
      <c r="P114" s="51"/>
      <c r="Q114" s="51"/>
      <c r="R114" s="51"/>
      <c r="S114" s="51" t="s">
        <v>1083</v>
      </c>
      <c r="T114" s="51"/>
    </row>
    <row r="115" spans="1:20" ht="25.5" x14ac:dyDescent="0.2">
      <c r="A115" s="107">
        <f>+SUBTOTAL(103,$B$8:B115)</f>
        <v>96</v>
      </c>
      <c r="B115" s="107">
        <v>52</v>
      </c>
      <c r="C115" s="108" t="s">
        <v>134</v>
      </c>
      <c r="D115" s="107" t="s">
        <v>17</v>
      </c>
      <c r="E115" s="109">
        <v>0.7</v>
      </c>
      <c r="F115" s="110"/>
      <c r="G115" s="109">
        <v>0.7</v>
      </c>
      <c r="H115" s="111" t="s">
        <v>849</v>
      </c>
      <c r="I115" s="107" t="s">
        <v>62</v>
      </c>
      <c r="J115" s="112" t="s">
        <v>1424</v>
      </c>
      <c r="K115" s="105">
        <v>0</v>
      </c>
      <c r="L115" s="112" t="s">
        <v>1081</v>
      </c>
      <c r="M115" s="106">
        <v>0</v>
      </c>
      <c r="N115" s="106">
        <v>0</v>
      </c>
      <c r="O115" s="150" t="s">
        <v>1083</v>
      </c>
      <c r="P115" s="107"/>
      <c r="Q115" s="107"/>
      <c r="R115" s="107"/>
      <c r="S115" s="107" t="s">
        <v>1083</v>
      </c>
      <c r="T115" s="107"/>
    </row>
    <row r="116" spans="1:20" s="41" customFormat="1" ht="15" x14ac:dyDescent="0.2">
      <c r="A116" s="107">
        <f>+SUBTOTAL(103,$B$8:B116)</f>
        <v>97</v>
      </c>
      <c r="B116" s="107" t="s">
        <v>1083</v>
      </c>
      <c r="C116" s="126" t="s">
        <v>67</v>
      </c>
      <c r="D116" s="107" t="s">
        <v>17</v>
      </c>
      <c r="E116" s="109">
        <v>0.5</v>
      </c>
      <c r="F116" s="109"/>
      <c r="G116" s="109">
        <v>0.5</v>
      </c>
      <c r="H116" s="111" t="s">
        <v>846</v>
      </c>
      <c r="I116" s="107" t="s">
        <v>62</v>
      </c>
      <c r="J116" s="107" t="s">
        <v>1425</v>
      </c>
      <c r="K116" s="126"/>
      <c r="L116" s="112" t="s">
        <v>1081</v>
      </c>
      <c r="M116" s="106">
        <v>0</v>
      </c>
      <c r="N116" s="106">
        <v>0</v>
      </c>
      <c r="O116" s="150" t="s">
        <v>1083</v>
      </c>
      <c r="P116" s="153"/>
      <c r="Q116" s="153"/>
      <c r="R116" s="153"/>
      <c r="S116" s="153" t="s">
        <v>1083</v>
      </c>
      <c r="T116" s="153"/>
    </row>
    <row r="117" spans="1:20" s="113" customFormat="1" ht="25.5" x14ac:dyDescent="0.2">
      <c r="A117" s="107">
        <f>+SUBTOTAL(103,$B$8:B117)</f>
        <v>98</v>
      </c>
      <c r="B117" s="107">
        <v>53</v>
      </c>
      <c r="C117" s="108" t="s">
        <v>66</v>
      </c>
      <c r="D117" s="107" t="s">
        <v>17</v>
      </c>
      <c r="E117" s="109">
        <v>0.72</v>
      </c>
      <c r="F117" s="110"/>
      <c r="G117" s="109">
        <v>0.72</v>
      </c>
      <c r="H117" s="111" t="s">
        <v>850</v>
      </c>
      <c r="I117" s="107" t="s">
        <v>62</v>
      </c>
      <c r="J117" s="112" t="s">
        <v>1426</v>
      </c>
      <c r="K117" s="105">
        <v>0</v>
      </c>
      <c r="L117" s="112" t="s">
        <v>1081</v>
      </c>
      <c r="M117" s="106">
        <v>0</v>
      </c>
      <c r="N117" s="106">
        <v>0</v>
      </c>
      <c r="O117" s="150" t="s">
        <v>1083</v>
      </c>
      <c r="P117" s="51"/>
      <c r="Q117" s="51"/>
      <c r="R117" s="51"/>
      <c r="S117" s="107" t="s">
        <v>1083</v>
      </c>
      <c r="T117" s="51"/>
    </row>
    <row r="118" spans="1:20" ht="25.5" x14ac:dyDescent="0.2">
      <c r="A118" s="107">
        <f>+SUBTOTAL(103,$B$8:B118)</f>
        <v>99</v>
      </c>
      <c r="B118" s="107">
        <v>54</v>
      </c>
      <c r="C118" s="108" t="s">
        <v>65</v>
      </c>
      <c r="D118" s="107" t="s">
        <v>17</v>
      </c>
      <c r="E118" s="109">
        <v>0.48</v>
      </c>
      <c r="F118" s="110"/>
      <c r="G118" s="109">
        <v>0.48</v>
      </c>
      <c r="H118" s="111" t="s">
        <v>845</v>
      </c>
      <c r="I118" s="107" t="s">
        <v>62</v>
      </c>
      <c r="J118" s="112" t="s">
        <v>1427</v>
      </c>
      <c r="K118" s="105">
        <v>0</v>
      </c>
      <c r="L118" s="112" t="s">
        <v>1081</v>
      </c>
      <c r="M118" s="106">
        <v>0</v>
      </c>
      <c r="N118" s="106">
        <v>0</v>
      </c>
      <c r="O118" s="150" t="s">
        <v>1083</v>
      </c>
      <c r="P118" s="107"/>
      <c r="Q118" s="107"/>
      <c r="R118" s="107"/>
      <c r="S118" s="107" t="s">
        <v>1083</v>
      </c>
      <c r="T118" s="107"/>
    </row>
    <row r="119" spans="1:20" ht="25.5" x14ac:dyDescent="0.2">
      <c r="A119" s="107">
        <f>+SUBTOTAL(103,$B$8:B119)</f>
        <v>100</v>
      </c>
      <c r="B119" s="107">
        <v>54</v>
      </c>
      <c r="C119" s="108" t="s">
        <v>418</v>
      </c>
      <c r="D119" s="107" t="s">
        <v>17</v>
      </c>
      <c r="E119" s="109">
        <v>0.34</v>
      </c>
      <c r="F119" s="110"/>
      <c r="G119" s="109">
        <v>0.34</v>
      </c>
      <c r="H119" s="111" t="s">
        <v>841</v>
      </c>
      <c r="I119" s="107" t="s">
        <v>62</v>
      </c>
      <c r="J119" s="112" t="s">
        <v>1428</v>
      </c>
      <c r="K119" s="105"/>
      <c r="L119" s="112" t="s">
        <v>258</v>
      </c>
      <c r="M119" s="106">
        <v>0</v>
      </c>
      <c r="N119" s="106">
        <v>0</v>
      </c>
      <c r="O119" s="150" t="s">
        <v>1083</v>
      </c>
      <c r="P119" s="107"/>
      <c r="Q119" s="107"/>
      <c r="R119" s="107"/>
      <c r="S119" s="107" t="s">
        <v>1083</v>
      </c>
      <c r="T119" s="107"/>
    </row>
    <row r="120" spans="1:20" ht="38.25" x14ac:dyDescent="0.2">
      <c r="A120" s="107">
        <f>+SUBTOTAL(103,$B$8:B120)</f>
        <v>101</v>
      </c>
      <c r="B120" s="107">
        <v>54</v>
      </c>
      <c r="C120" s="108" t="s">
        <v>413</v>
      </c>
      <c r="D120" s="107" t="s">
        <v>17</v>
      </c>
      <c r="E120" s="109">
        <v>0.14000000000000001</v>
      </c>
      <c r="F120" s="110"/>
      <c r="G120" s="109">
        <v>0.14000000000000001</v>
      </c>
      <c r="H120" s="111" t="s">
        <v>834</v>
      </c>
      <c r="I120" s="107" t="s">
        <v>62</v>
      </c>
      <c r="J120" s="112" t="s">
        <v>1429</v>
      </c>
      <c r="K120" s="105"/>
      <c r="L120" s="112" t="s">
        <v>258</v>
      </c>
      <c r="M120" s="106">
        <v>0</v>
      </c>
      <c r="N120" s="106">
        <v>0</v>
      </c>
      <c r="O120" s="150" t="s">
        <v>1083</v>
      </c>
      <c r="P120" s="107"/>
      <c r="Q120" s="107"/>
      <c r="R120" s="107"/>
      <c r="S120" s="107" t="s">
        <v>1083</v>
      </c>
      <c r="T120" s="107"/>
    </row>
    <row r="121" spans="1:20" ht="38.25" x14ac:dyDescent="0.2">
      <c r="A121" s="107">
        <f>+SUBTOTAL(103,$B$8:B121)</f>
        <v>102</v>
      </c>
      <c r="B121" s="107">
        <v>55</v>
      </c>
      <c r="C121" s="108" t="s">
        <v>159</v>
      </c>
      <c r="D121" s="107" t="s">
        <v>17</v>
      </c>
      <c r="E121" s="109">
        <v>0.99</v>
      </c>
      <c r="F121" s="110"/>
      <c r="G121" s="109">
        <v>0.99</v>
      </c>
      <c r="H121" s="111" t="s">
        <v>696</v>
      </c>
      <c r="I121" s="107" t="s">
        <v>62</v>
      </c>
      <c r="J121" s="112">
        <v>0</v>
      </c>
      <c r="K121" s="105">
        <v>0</v>
      </c>
      <c r="L121" s="112" t="s">
        <v>1081</v>
      </c>
      <c r="M121" s="106">
        <v>0</v>
      </c>
      <c r="N121" s="106">
        <v>0</v>
      </c>
      <c r="O121" s="150" t="s">
        <v>1083</v>
      </c>
      <c r="P121" s="107"/>
      <c r="Q121" s="107"/>
      <c r="R121" s="107"/>
      <c r="S121" s="107" t="s">
        <v>1083</v>
      </c>
      <c r="T121" s="107"/>
    </row>
    <row r="122" spans="1:20" s="113" customFormat="1" ht="25.5" x14ac:dyDescent="0.2">
      <c r="A122" s="107">
        <f>+SUBTOTAL(103,$B$8:B122)</f>
        <v>103</v>
      </c>
      <c r="B122" s="107">
        <v>56</v>
      </c>
      <c r="C122" s="108" t="s">
        <v>167</v>
      </c>
      <c r="D122" s="107" t="s">
        <v>17</v>
      </c>
      <c r="E122" s="109">
        <v>1.62</v>
      </c>
      <c r="F122" s="110"/>
      <c r="G122" s="109">
        <v>1.62</v>
      </c>
      <c r="H122" s="111" t="s">
        <v>1430</v>
      </c>
      <c r="I122" s="107" t="s">
        <v>62</v>
      </c>
      <c r="J122" s="112">
        <v>0</v>
      </c>
      <c r="K122" s="105">
        <v>0</v>
      </c>
      <c r="L122" s="112" t="s">
        <v>1081</v>
      </c>
      <c r="M122" s="106">
        <v>0</v>
      </c>
      <c r="N122" s="106"/>
      <c r="O122" s="150" t="s">
        <v>1083</v>
      </c>
      <c r="P122" s="51"/>
      <c r="Q122" s="51"/>
      <c r="R122" s="51"/>
      <c r="S122" s="51" t="s">
        <v>1083</v>
      </c>
      <c r="T122" s="51"/>
    </row>
    <row r="123" spans="1:20" ht="25.5" x14ac:dyDescent="0.2">
      <c r="A123" s="107">
        <f>+SUBTOTAL(103,$B$8:B123)</f>
        <v>104</v>
      </c>
      <c r="B123" s="107">
        <v>57</v>
      </c>
      <c r="C123" s="108" t="s">
        <v>168</v>
      </c>
      <c r="D123" s="107" t="s">
        <v>17</v>
      </c>
      <c r="E123" s="109">
        <v>0.8</v>
      </c>
      <c r="F123" s="110"/>
      <c r="G123" s="109">
        <v>0.8</v>
      </c>
      <c r="H123" s="111" t="s">
        <v>852</v>
      </c>
      <c r="I123" s="107" t="s">
        <v>62</v>
      </c>
      <c r="J123" s="112" t="s">
        <v>1431</v>
      </c>
      <c r="K123" s="105">
        <v>0</v>
      </c>
      <c r="L123" s="112" t="s">
        <v>1081</v>
      </c>
      <c r="M123" s="106">
        <v>0</v>
      </c>
      <c r="N123" s="106"/>
      <c r="O123" s="150" t="s">
        <v>1083</v>
      </c>
      <c r="P123" s="107"/>
      <c r="Q123" s="107"/>
      <c r="R123" s="107"/>
      <c r="S123" s="107" t="s">
        <v>1083</v>
      </c>
      <c r="T123" s="107"/>
    </row>
    <row r="124" spans="1:20" ht="25.5" x14ac:dyDescent="0.2">
      <c r="A124" s="107">
        <f>+SUBTOTAL(103,$B$8:B124)</f>
        <v>105</v>
      </c>
      <c r="B124" s="107">
        <v>37</v>
      </c>
      <c r="C124" s="108" t="s">
        <v>419</v>
      </c>
      <c r="D124" s="107" t="s">
        <v>17</v>
      </c>
      <c r="E124" s="118">
        <v>0.35</v>
      </c>
      <c r="F124" s="110"/>
      <c r="G124" s="109">
        <v>0.35</v>
      </c>
      <c r="H124" s="111" t="s">
        <v>842</v>
      </c>
      <c r="I124" s="107" t="s">
        <v>62</v>
      </c>
      <c r="J124" s="121">
        <v>0</v>
      </c>
      <c r="K124" s="112"/>
      <c r="L124" s="112" t="s">
        <v>258</v>
      </c>
      <c r="M124" s="106">
        <v>0</v>
      </c>
      <c r="N124" s="106">
        <v>0</v>
      </c>
      <c r="O124" s="150" t="s">
        <v>1083</v>
      </c>
      <c r="P124" s="107"/>
      <c r="Q124" s="107"/>
      <c r="R124" s="107"/>
      <c r="S124" s="107" t="s">
        <v>1083</v>
      </c>
      <c r="T124" s="107"/>
    </row>
    <row r="125" spans="1:20" ht="25.5" x14ac:dyDescent="0.2">
      <c r="A125" s="107">
        <f>+SUBTOTAL(103,$B$8:B125)</f>
        <v>106</v>
      </c>
      <c r="B125" s="107">
        <v>59</v>
      </c>
      <c r="C125" s="108" t="s">
        <v>169</v>
      </c>
      <c r="D125" s="107" t="s">
        <v>17</v>
      </c>
      <c r="E125" s="109">
        <v>1.5</v>
      </c>
      <c r="F125" s="109"/>
      <c r="G125" s="109">
        <v>1.5</v>
      </c>
      <c r="H125" s="111" t="s">
        <v>1432</v>
      </c>
      <c r="I125" s="107" t="s">
        <v>1433</v>
      </c>
      <c r="J125" s="107">
        <v>0</v>
      </c>
      <c r="K125" s="105" t="s">
        <v>1434</v>
      </c>
      <c r="L125" s="112" t="s">
        <v>1081</v>
      </c>
      <c r="M125" s="106">
        <v>0</v>
      </c>
      <c r="N125" s="106" t="s">
        <v>1083</v>
      </c>
      <c r="O125" s="150" t="s">
        <v>1083</v>
      </c>
      <c r="P125" s="107"/>
      <c r="Q125" s="107"/>
      <c r="R125" s="107"/>
      <c r="S125" s="107" t="s">
        <v>1083</v>
      </c>
      <c r="T125" s="107"/>
    </row>
    <row r="126" spans="1:20" ht="38.25" x14ac:dyDescent="0.2">
      <c r="A126" s="107">
        <f>+SUBTOTAL(103,$B$8:B126)</f>
        <v>107</v>
      </c>
      <c r="B126" s="107">
        <v>60</v>
      </c>
      <c r="C126" s="108" t="s">
        <v>71</v>
      </c>
      <c r="D126" s="107" t="s">
        <v>17</v>
      </c>
      <c r="E126" s="109">
        <v>0.1</v>
      </c>
      <c r="F126" s="110"/>
      <c r="G126" s="109">
        <v>0.1</v>
      </c>
      <c r="H126" s="111" t="s">
        <v>712</v>
      </c>
      <c r="I126" s="107" t="s">
        <v>70</v>
      </c>
      <c r="J126" s="112" t="s">
        <v>1435</v>
      </c>
      <c r="K126" s="105">
        <v>0</v>
      </c>
      <c r="L126" s="112" t="s">
        <v>1081</v>
      </c>
      <c r="M126" s="106">
        <v>0</v>
      </c>
      <c r="N126" s="106">
        <v>0</v>
      </c>
      <c r="O126" s="150" t="s">
        <v>1083</v>
      </c>
      <c r="P126" s="107"/>
      <c r="Q126" s="107"/>
      <c r="R126" s="107"/>
      <c r="S126" s="107" t="s">
        <v>1083</v>
      </c>
      <c r="T126" s="107"/>
    </row>
    <row r="127" spans="1:20" ht="25.5" x14ac:dyDescent="0.2">
      <c r="A127" s="107">
        <f>+SUBTOTAL(103,$B$8:B127)</f>
        <v>108</v>
      </c>
      <c r="B127" s="107">
        <v>61</v>
      </c>
      <c r="C127" s="108" t="s">
        <v>72</v>
      </c>
      <c r="D127" s="107" t="s">
        <v>17</v>
      </c>
      <c r="E127" s="109">
        <v>0.27</v>
      </c>
      <c r="F127" s="110"/>
      <c r="G127" s="109">
        <v>0.27</v>
      </c>
      <c r="H127" s="111" t="s">
        <v>868</v>
      </c>
      <c r="I127" s="107" t="s">
        <v>70</v>
      </c>
      <c r="J127" s="112" t="s">
        <v>1389</v>
      </c>
      <c r="K127" s="105">
        <v>0</v>
      </c>
      <c r="L127" s="112" t="s">
        <v>1081</v>
      </c>
      <c r="M127" s="106">
        <v>0</v>
      </c>
      <c r="N127" s="106">
        <v>0</v>
      </c>
      <c r="O127" s="150" t="s">
        <v>1083</v>
      </c>
      <c r="P127" s="107"/>
      <c r="Q127" s="107"/>
      <c r="R127" s="107"/>
      <c r="S127" s="107" t="s">
        <v>1083</v>
      </c>
      <c r="T127" s="107"/>
    </row>
    <row r="128" spans="1:20" s="113" customFormat="1" ht="51" x14ac:dyDescent="0.2">
      <c r="A128" s="107">
        <f>+SUBTOTAL(103,$B$8:B128)</f>
        <v>109</v>
      </c>
      <c r="B128" s="107">
        <v>62</v>
      </c>
      <c r="C128" s="108" t="s">
        <v>73</v>
      </c>
      <c r="D128" s="107" t="s">
        <v>17</v>
      </c>
      <c r="E128" s="109">
        <v>0.21</v>
      </c>
      <c r="F128" s="110"/>
      <c r="G128" s="109">
        <v>0.21</v>
      </c>
      <c r="H128" s="111" t="s">
        <v>867</v>
      </c>
      <c r="I128" s="107" t="s">
        <v>70</v>
      </c>
      <c r="J128" s="112" t="s">
        <v>1389</v>
      </c>
      <c r="K128" s="105">
        <v>0</v>
      </c>
      <c r="L128" s="112" t="s">
        <v>1081</v>
      </c>
      <c r="M128" s="106">
        <v>0</v>
      </c>
      <c r="N128" s="106">
        <v>0</v>
      </c>
      <c r="O128" s="150" t="s">
        <v>1083</v>
      </c>
      <c r="P128" s="51"/>
      <c r="Q128" s="51"/>
      <c r="R128" s="51"/>
      <c r="S128" s="107" t="s">
        <v>1083</v>
      </c>
      <c r="T128" s="51"/>
    </row>
    <row r="129" spans="1:20" ht="63.75" x14ac:dyDescent="0.2">
      <c r="A129" s="107">
        <f>+SUBTOTAL(103,$B$8:B129)</f>
        <v>110</v>
      </c>
      <c r="B129" s="107">
        <v>65</v>
      </c>
      <c r="C129" s="108" t="s">
        <v>1263</v>
      </c>
      <c r="D129" s="107" t="s">
        <v>18</v>
      </c>
      <c r="E129" s="109">
        <v>0.01</v>
      </c>
      <c r="F129" s="110"/>
      <c r="G129" s="109">
        <v>0.01</v>
      </c>
      <c r="H129" s="111" t="s">
        <v>908</v>
      </c>
      <c r="I129" s="107" t="s">
        <v>49</v>
      </c>
      <c r="J129" s="112">
        <v>0</v>
      </c>
      <c r="K129" s="105">
        <v>0</v>
      </c>
      <c r="L129" s="112" t="s">
        <v>1081</v>
      </c>
      <c r="M129" s="106">
        <v>0</v>
      </c>
      <c r="N129" s="106" t="s">
        <v>1083</v>
      </c>
      <c r="O129" s="150">
        <v>0</v>
      </c>
      <c r="P129" s="107" t="s">
        <v>1083</v>
      </c>
      <c r="Q129" s="107"/>
      <c r="R129" s="107"/>
      <c r="S129" s="107"/>
      <c r="T129" s="107"/>
    </row>
    <row r="130" spans="1:20" ht="25.5" x14ac:dyDescent="0.2">
      <c r="A130" s="107">
        <f>+SUBTOTAL(103,$B$8:B130)</f>
        <v>111</v>
      </c>
      <c r="B130" s="107">
        <v>68</v>
      </c>
      <c r="C130" s="108" t="s">
        <v>77</v>
      </c>
      <c r="D130" s="107" t="s">
        <v>18</v>
      </c>
      <c r="E130" s="109">
        <v>7.4</v>
      </c>
      <c r="F130" s="110"/>
      <c r="G130" s="109">
        <v>7.4</v>
      </c>
      <c r="H130" s="111" t="s">
        <v>1436</v>
      </c>
      <c r="I130" s="107" t="s">
        <v>1022</v>
      </c>
      <c r="J130" s="112">
        <v>0</v>
      </c>
      <c r="K130" s="105">
        <v>0</v>
      </c>
      <c r="L130" s="112" t="s">
        <v>1081</v>
      </c>
      <c r="M130" s="106">
        <v>0</v>
      </c>
      <c r="N130" s="106" t="s">
        <v>1083</v>
      </c>
      <c r="O130" s="150">
        <v>0</v>
      </c>
      <c r="P130" s="107"/>
      <c r="Q130" s="107"/>
      <c r="R130" s="107"/>
      <c r="S130" s="107" t="s">
        <v>1083</v>
      </c>
      <c r="T130" s="107"/>
    </row>
    <row r="131" spans="1:20" ht="38.25" x14ac:dyDescent="0.2">
      <c r="A131" s="107">
        <f>+SUBTOTAL(103,$B$8:B131)</f>
        <v>112</v>
      </c>
      <c r="B131" s="107">
        <v>70</v>
      </c>
      <c r="C131" s="108" t="s">
        <v>124</v>
      </c>
      <c r="D131" s="107" t="s">
        <v>18</v>
      </c>
      <c r="E131" s="109">
        <v>8.3000000000000007</v>
      </c>
      <c r="F131" s="110"/>
      <c r="G131" s="109">
        <v>8.3000000000000007</v>
      </c>
      <c r="H131" s="111" t="s">
        <v>1437</v>
      </c>
      <c r="I131" s="107" t="s">
        <v>1024</v>
      </c>
      <c r="J131" s="112">
        <v>0</v>
      </c>
      <c r="K131" s="105">
        <v>0</v>
      </c>
      <c r="L131" s="112" t="s">
        <v>1081</v>
      </c>
      <c r="M131" s="106">
        <v>0</v>
      </c>
      <c r="N131" s="106" t="s">
        <v>1083</v>
      </c>
      <c r="O131" s="150">
        <v>0</v>
      </c>
      <c r="P131" s="107"/>
      <c r="Q131" s="107"/>
      <c r="R131" s="107"/>
      <c r="S131" s="107" t="s">
        <v>1083</v>
      </c>
      <c r="T131" s="107"/>
    </row>
    <row r="132" spans="1:20" ht="38.25" x14ac:dyDescent="0.2">
      <c r="A132" s="107">
        <f>+SUBTOTAL(103,$B$8:B132)</f>
        <v>113</v>
      </c>
      <c r="B132" s="107">
        <v>73</v>
      </c>
      <c r="C132" s="108" t="s">
        <v>160</v>
      </c>
      <c r="D132" s="107" t="s">
        <v>18</v>
      </c>
      <c r="E132" s="109">
        <v>2.5</v>
      </c>
      <c r="F132" s="110"/>
      <c r="G132" s="109">
        <v>2.5</v>
      </c>
      <c r="H132" s="111" t="s">
        <v>1438</v>
      </c>
      <c r="I132" s="107" t="s">
        <v>1439</v>
      </c>
      <c r="J132" s="112">
        <v>0</v>
      </c>
      <c r="K132" s="105">
        <v>0</v>
      </c>
      <c r="L132" s="112" t="s">
        <v>1081</v>
      </c>
      <c r="M132" s="106">
        <v>0</v>
      </c>
      <c r="N132" s="106" t="s">
        <v>1083</v>
      </c>
      <c r="O132" s="150">
        <v>0</v>
      </c>
      <c r="P132" s="107"/>
      <c r="Q132" s="107"/>
      <c r="R132" s="107"/>
      <c r="S132" s="107" t="s">
        <v>1083</v>
      </c>
      <c r="T132" s="107"/>
    </row>
    <row r="133" spans="1:20" ht="38.25" x14ac:dyDescent="0.2">
      <c r="A133" s="107">
        <f>+SUBTOTAL(103,$B$8:B133)</f>
        <v>114</v>
      </c>
      <c r="B133" s="107">
        <v>75</v>
      </c>
      <c r="C133" s="108" t="s">
        <v>161</v>
      </c>
      <c r="D133" s="107" t="s">
        <v>18</v>
      </c>
      <c r="E133" s="109">
        <v>9</v>
      </c>
      <c r="F133" s="110"/>
      <c r="G133" s="109">
        <v>9</v>
      </c>
      <c r="H133" s="111" t="s">
        <v>1440</v>
      </c>
      <c r="I133" s="107" t="s">
        <v>1439</v>
      </c>
      <c r="J133" s="112">
        <v>0</v>
      </c>
      <c r="K133" s="105">
        <v>0</v>
      </c>
      <c r="L133" s="112" t="s">
        <v>1081</v>
      </c>
      <c r="M133" s="106">
        <v>0</v>
      </c>
      <c r="N133" s="106" t="s">
        <v>1083</v>
      </c>
      <c r="O133" s="150">
        <v>0</v>
      </c>
      <c r="P133" s="107"/>
      <c r="Q133" s="107"/>
      <c r="R133" s="107"/>
      <c r="S133" s="107" t="s">
        <v>1083</v>
      </c>
      <c r="T133" s="107"/>
    </row>
    <row r="134" spans="1:20" ht="25.5" x14ac:dyDescent="0.2">
      <c r="A134" s="107">
        <f>+SUBTOTAL(103,$B$8:B134)</f>
        <v>115</v>
      </c>
      <c r="B134" s="107">
        <v>64</v>
      </c>
      <c r="C134" s="108" t="s">
        <v>74</v>
      </c>
      <c r="D134" s="107" t="s">
        <v>18</v>
      </c>
      <c r="E134" s="109">
        <v>0.5</v>
      </c>
      <c r="F134" s="110"/>
      <c r="G134" s="109">
        <v>0.5</v>
      </c>
      <c r="H134" s="111" t="s">
        <v>877</v>
      </c>
      <c r="I134" s="107" t="s">
        <v>48</v>
      </c>
      <c r="J134" s="112" t="s">
        <v>1441</v>
      </c>
      <c r="K134" s="105">
        <v>0</v>
      </c>
      <c r="L134" s="112" t="s">
        <v>1081</v>
      </c>
      <c r="M134" s="106">
        <v>0</v>
      </c>
      <c r="N134" s="106">
        <v>0</v>
      </c>
      <c r="O134" s="150"/>
      <c r="P134" s="107"/>
      <c r="Q134" s="107"/>
      <c r="R134" s="107"/>
      <c r="S134" s="107" t="s">
        <v>1083</v>
      </c>
      <c r="T134" s="107"/>
    </row>
    <row r="135" spans="1:20" x14ac:dyDescent="0.2">
      <c r="A135" s="107">
        <f>+SUBTOTAL(103,$B$8:B135)</f>
        <v>116</v>
      </c>
      <c r="B135" s="107">
        <v>67</v>
      </c>
      <c r="C135" s="108" t="s">
        <v>76</v>
      </c>
      <c r="D135" s="107" t="s">
        <v>18</v>
      </c>
      <c r="E135" s="109">
        <v>0.02</v>
      </c>
      <c r="F135" s="110"/>
      <c r="G135" s="109">
        <v>0.02</v>
      </c>
      <c r="H135" s="111" t="s">
        <v>689</v>
      </c>
      <c r="I135" s="107" t="s">
        <v>47</v>
      </c>
      <c r="J135" s="112" t="s">
        <v>1264</v>
      </c>
      <c r="K135" s="105">
        <v>0</v>
      </c>
      <c r="L135" s="112" t="s">
        <v>1081</v>
      </c>
      <c r="M135" s="106">
        <v>0</v>
      </c>
      <c r="N135" s="106">
        <v>0</v>
      </c>
      <c r="O135" s="150" t="s">
        <v>1083</v>
      </c>
      <c r="P135" s="107"/>
      <c r="Q135" s="107"/>
      <c r="R135" s="107"/>
      <c r="S135" s="107" t="s">
        <v>1083</v>
      </c>
      <c r="T135" s="107"/>
    </row>
    <row r="136" spans="1:20" ht="51" x14ac:dyDescent="0.2">
      <c r="A136" s="107">
        <f>+SUBTOTAL(103,$B$8:B136)</f>
        <v>117</v>
      </c>
      <c r="B136" s="107">
        <v>77</v>
      </c>
      <c r="C136" s="108" t="s">
        <v>1442</v>
      </c>
      <c r="D136" s="107" t="s">
        <v>18</v>
      </c>
      <c r="E136" s="109">
        <v>0.24</v>
      </c>
      <c r="F136" s="110"/>
      <c r="G136" s="109">
        <v>0.24</v>
      </c>
      <c r="H136" s="111" t="s">
        <v>883</v>
      </c>
      <c r="I136" s="107" t="s">
        <v>59</v>
      </c>
      <c r="J136" s="112">
        <v>0</v>
      </c>
      <c r="K136" s="105">
        <v>0</v>
      </c>
      <c r="L136" s="112" t="s">
        <v>1081</v>
      </c>
      <c r="M136" s="106">
        <v>0</v>
      </c>
      <c r="N136" s="106">
        <v>0</v>
      </c>
      <c r="O136" s="150" t="s">
        <v>1083</v>
      </c>
      <c r="P136" s="107"/>
      <c r="Q136" s="107"/>
      <c r="R136" s="107" t="s">
        <v>46</v>
      </c>
      <c r="S136" s="107" t="s">
        <v>1083</v>
      </c>
      <c r="T136" s="107" t="s">
        <v>1627</v>
      </c>
    </row>
    <row r="137" spans="1:20" ht="25.5" x14ac:dyDescent="0.2">
      <c r="A137" s="107">
        <f>+SUBTOTAL(103,$B$8:B137)</f>
        <v>118</v>
      </c>
      <c r="B137" s="107">
        <v>78</v>
      </c>
      <c r="C137" s="108" t="s">
        <v>180</v>
      </c>
      <c r="D137" s="107" t="s">
        <v>18</v>
      </c>
      <c r="E137" s="118">
        <v>0.05</v>
      </c>
      <c r="F137" s="110"/>
      <c r="G137" s="109">
        <v>0.05</v>
      </c>
      <c r="H137" s="111" t="s">
        <v>829</v>
      </c>
      <c r="I137" s="107" t="s">
        <v>59</v>
      </c>
      <c r="J137" s="121" t="s">
        <v>1388</v>
      </c>
      <c r="K137" s="105"/>
      <c r="L137" s="112" t="s">
        <v>258</v>
      </c>
      <c r="M137" s="106">
        <v>0</v>
      </c>
      <c r="N137" s="106">
        <v>0</v>
      </c>
      <c r="O137" s="150" t="s">
        <v>1083</v>
      </c>
      <c r="P137" s="107"/>
      <c r="Q137" s="107"/>
      <c r="R137" s="107"/>
      <c r="S137" s="107" t="s">
        <v>1083</v>
      </c>
      <c r="T137" s="107"/>
    </row>
    <row r="138" spans="1:20" ht="25.5" x14ac:dyDescent="0.2">
      <c r="A138" s="107">
        <f>+SUBTOTAL(103,$B$8:B138)</f>
        <v>119</v>
      </c>
      <c r="B138" s="107">
        <v>79</v>
      </c>
      <c r="C138" s="108" t="s">
        <v>1265</v>
      </c>
      <c r="D138" s="107" t="s">
        <v>18</v>
      </c>
      <c r="E138" s="118">
        <v>0.03</v>
      </c>
      <c r="F138" s="110"/>
      <c r="G138" s="109">
        <v>0.03</v>
      </c>
      <c r="H138" s="111" t="s">
        <v>1443</v>
      </c>
      <c r="I138" s="107" t="s">
        <v>59</v>
      </c>
      <c r="J138" s="121" t="s">
        <v>1427</v>
      </c>
      <c r="K138" s="105"/>
      <c r="L138" s="112" t="s">
        <v>258</v>
      </c>
      <c r="M138" s="106">
        <v>0</v>
      </c>
      <c r="N138" s="106">
        <v>0</v>
      </c>
      <c r="O138" s="150" t="s">
        <v>1083</v>
      </c>
      <c r="P138" s="107"/>
      <c r="Q138" s="107"/>
      <c r="R138" s="107"/>
      <c r="S138" s="107" t="s">
        <v>1083</v>
      </c>
      <c r="T138" s="107"/>
    </row>
    <row r="139" spans="1:20" ht="25.5" x14ac:dyDescent="0.2">
      <c r="A139" s="107">
        <f>+SUBTOTAL(103,$B$8:B139)</f>
        <v>120</v>
      </c>
      <c r="B139" s="107">
        <v>89</v>
      </c>
      <c r="C139" s="108" t="s">
        <v>80</v>
      </c>
      <c r="D139" s="107" t="s">
        <v>19</v>
      </c>
      <c r="E139" s="109">
        <v>0.01</v>
      </c>
      <c r="F139" s="110"/>
      <c r="G139" s="109">
        <v>0.01</v>
      </c>
      <c r="H139" s="111" t="s">
        <v>912</v>
      </c>
      <c r="I139" s="107" t="s">
        <v>48</v>
      </c>
      <c r="J139" s="112">
        <v>0</v>
      </c>
      <c r="K139" s="105">
        <v>0</v>
      </c>
      <c r="L139" s="112" t="s">
        <v>1081</v>
      </c>
      <c r="M139" s="106">
        <v>0</v>
      </c>
      <c r="N139" s="106" t="s">
        <v>1083</v>
      </c>
      <c r="O139" s="150">
        <v>0</v>
      </c>
      <c r="P139" s="107"/>
      <c r="Q139" s="107"/>
      <c r="R139" s="107"/>
      <c r="S139" s="107" t="s">
        <v>1083</v>
      </c>
      <c r="T139" s="107"/>
    </row>
    <row r="140" spans="1:20" s="113" customFormat="1" ht="25.5" x14ac:dyDescent="0.2">
      <c r="A140" s="107">
        <f>+SUBTOTAL(103,$B$8:B140)</f>
        <v>121</v>
      </c>
      <c r="B140" s="107">
        <v>90</v>
      </c>
      <c r="C140" s="108" t="s">
        <v>181</v>
      </c>
      <c r="D140" s="107" t="s">
        <v>19</v>
      </c>
      <c r="E140" s="109">
        <v>0</v>
      </c>
      <c r="F140" s="110"/>
      <c r="G140" s="109">
        <v>0</v>
      </c>
      <c r="H140" s="111" t="s">
        <v>31</v>
      </c>
      <c r="I140" s="107">
        <v>0</v>
      </c>
      <c r="J140" s="112">
        <v>0</v>
      </c>
      <c r="K140" s="105">
        <v>0</v>
      </c>
      <c r="L140" s="112" t="s">
        <v>1081</v>
      </c>
      <c r="M140" s="106">
        <v>0</v>
      </c>
      <c r="N140" s="106" t="s">
        <v>1083</v>
      </c>
      <c r="O140" s="150">
        <v>0</v>
      </c>
      <c r="P140" s="51"/>
      <c r="Q140" s="51"/>
      <c r="R140" s="51"/>
      <c r="S140" s="51" t="s">
        <v>1083</v>
      </c>
      <c r="T140" s="51"/>
    </row>
    <row r="141" spans="1:20" s="72" customFormat="1" ht="25.5" x14ac:dyDescent="0.2">
      <c r="A141" s="67" t="s">
        <v>206</v>
      </c>
      <c r="B141" s="67"/>
      <c r="C141" s="68" t="s">
        <v>181</v>
      </c>
      <c r="D141" s="67" t="s">
        <v>19</v>
      </c>
      <c r="E141" s="62">
        <v>0.02</v>
      </c>
      <c r="F141" s="110"/>
      <c r="G141" s="62">
        <v>0.02</v>
      </c>
      <c r="H141" s="82" t="s">
        <v>906</v>
      </c>
      <c r="I141" s="67" t="s">
        <v>53</v>
      </c>
      <c r="J141" s="116">
        <v>0</v>
      </c>
      <c r="K141" s="69" t="s">
        <v>182</v>
      </c>
      <c r="L141" s="116" t="s">
        <v>1081</v>
      </c>
      <c r="M141" s="106">
        <v>0</v>
      </c>
      <c r="N141" s="106" t="s">
        <v>1083</v>
      </c>
      <c r="O141" s="150">
        <v>0</v>
      </c>
      <c r="P141" s="67"/>
      <c r="Q141" s="67"/>
      <c r="R141" s="67"/>
      <c r="S141" s="67" t="s">
        <v>1083</v>
      </c>
      <c r="T141" s="67"/>
    </row>
    <row r="142" spans="1:20" s="72" customFormat="1" ht="25.5" x14ac:dyDescent="0.2">
      <c r="A142" s="67" t="s">
        <v>206</v>
      </c>
      <c r="B142" s="67"/>
      <c r="C142" s="68" t="s">
        <v>181</v>
      </c>
      <c r="D142" s="67" t="s">
        <v>19</v>
      </c>
      <c r="E142" s="62">
        <v>0.51</v>
      </c>
      <c r="F142" s="110"/>
      <c r="G142" s="62">
        <v>0.51</v>
      </c>
      <c r="H142" s="82" t="s">
        <v>907</v>
      </c>
      <c r="I142" s="67" t="s">
        <v>48</v>
      </c>
      <c r="J142" s="116">
        <v>0</v>
      </c>
      <c r="K142" s="69" t="s">
        <v>182</v>
      </c>
      <c r="L142" s="116" t="s">
        <v>1081</v>
      </c>
      <c r="M142" s="106">
        <v>0</v>
      </c>
      <c r="N142" s="106" t="s">
        <v>1083</v>
      </c>
      <c r="O142" s="150">
        <v>0</v>
      </c>
      <c r="P142" s="67" t="s">
        <v>1083</v>
      </c>
      <c r="Q142" s="67"/>
      <c r="R142" s="67"/>
      <c r="S142" s="67"/>
      <c r="T142" s="67"/>
    </row>
    <row r="143" spans="1:20" ht="25.5" x14ac:dyDescent="0.2">
      <c r="A143" s="107">
        <f>+SUBTOTAL(103,$B$8:B143)</f>
        <v>122</v>
      </c>
      <c r="B143" s="107">
        <v>87</v>
      </c>
      <c r="C143" s="108" t="s">
        <v>79</v>
      </c>
      <c r="D143" s="107" t="s">
        <v>16</v>
      </c>
      <c r="E143" s="109">
        <v>0.21</v>
      </c>
      <c r="F143" s="110"/>
      <c r="G143" s="109">
        <v>0.21</v>
      </c>
      <c r="H143" s="111" t="s">
        <v>904</v>
      </c>
      <c r="I143" s="107" t="s">
        <v>70</v>
      </c>
      <c r="J143" s="112" t="s">
        <v>1285</v>
      </c>
      <c r="K143" s="105">
        <v>0</v>
      </c>
      <c r="L143" s="112" t="s">
        <v>1081</v>
      </c>
      <c r="M143" s="106">
        <v>0</v>
      </c>
      <c r="N143" s="106">
        <v>0</v>
      </c>
      <c r="O143" s="150" t="s">
        <v>1083</v>
      </c>
      <c r="P143" s="107"/>
      <c r="Q143" s="107"/>
      <c r="R143" s="107"/>
      <c r="S143" s="107" t="s">
        <v>1083</v>
      </c>
      <c r="T143" s="107"/>
    </row>
    <row r="144" spans="1:20" s="113" customFormat="1" ht="25.5" x14ac:dyDescent="0.2">
      <c r="A144" s="107">
        <f>+SUBTOTAL(103,$B$8:B144)</f>
        <v>123</v>
      </c>
      <c r="B144" s="107">
        <v>97</v>
      </c>
      <c r="C144" s="108" t="s">
        <v>82</v>
      </c>
      <c r="D144" s="107" t="s">
        <v>22</v>
      </c>
      <c r="E144" s="109">
        <v>5</v>
      </c>
      <c r="F144" s="110"/>
      <c r="G144" s="109">
        <v>5</v>
      </c>
      <c r="H144" s="111" t="s">
        <v>922</v>
      </c>
      <c r="I144" s="107" t="s">
        <v>70</v>
      </c>
      <c r="J144" s="112" t="s">
        <v>1444</v>
      </c>
      <c r="K144" s="105">
        <v>0</v>
      </c>
      <c r="L144" s="112" t="s">
        <v>1081</v>
      </c>
      <c r="M144" s="106">
        <v>0</v>
      </c>
      <c r="N144" s="106" t="s">
        <v>1083</v>
      </c>
      <c r="O144" s="150">
        <v>0</v>
      </c>
      <c r="P144" s="51"/>
      <c r="Q144" s="51"/>
      <c r="R144" s="51"/>
      <c r="S144" s="51" t="s">
        <v>1083</v>
      </c>
      <c r="T144" s="51"/>
    </row>
    <row r="145" spans="1:20" ht="102" x14ac:dyDescent="0.2">
      <c r="A145" s="107">
        <f>+SUBTOTAL(103,$B$8:B145)</f>
        <v>124</v>
      </c>
      <c r="B145" s="107">
        <v>112</v>
      </c>
      <c r="C145" s="108" t="s">
        <v>85</v>
      </c>
      <c r="D145" s="107" t="s">
        <v>28</v>
      </c>
      <c r="E145" s="109">
        <v>2</v>
      </c>
      <c r="F145" s="110"/>
      <c r="G145" s="109">
        <v>2</v>
      </c>
      <c r="H145" s="111" t="s">
        <v>935</v>
      </c>
      <c r="I145" s="107" t="s">
        <v>53</v>
      </c>
      <c r="J145" s="112" t="s">
        <v>1445</v>
      </c>
      <c r="K145" s="105">
        <v>0</v>
      </c>
      <c r="L145" s="112" t="s">
        <v>1081</v>
      </c>
      <c r="M145" s="106">
        <v>0</v>
      </c>
      <c r="N145" s="106" t="s">
        <v>1083</v>
      </c>
      <c r="O145" s="150" t="s">
        <v>1083</v>
      </c>
      <c r="P145" s="107"/>
      <c r="Q145" s="107"/>
      <c r="R145" s="107"/>
      <c r="S145" s="107" t="s">
        <v>1083</v>
      </c>
      <c r="T145" s="107"/>
    </row>
    <row r="146" spans="1:20" ht="63.75" x14ac:dyDescent="0.2">
      <c r="A146" s="107">
        <f>+SUBTOTAL(103,$B$8:B146)</f>
        <v>125</v>
      </c>
      <c r="B146" s="107">
        <v>121</v>
      </c>
      <c r="C146" s="108" t="s">
        <v>86</v>
      </c>
      <c r="D146" s="107" t="s">
        <v>21</v>
      </c>
      <c r="E146" s="109">
        <v>0.92</v>
      </c>
      <c r="F146" s="110"/>
      <c r="G146" s="109">
        <v>0.92</v>
      </c>
      <c r="H146" s="111" t="s">
        <v>937</v>
      </c>
      <c r="I146" s="107" t="s">
        <v>52</v>
      </c>
      <c r="J146" s="112" t="s">
        <v>1446</v>
      </c>
      <c r="K146" s="105">
        <v>0</v>
      </c>
      <c r="L146" s="112" t="s">
        <v>1081</v>
      </c>
      <c r="M146" s="106">
        <v>0</v>
      </c>
      <c r="N146" s="106">
        <v>0</v>
      </c>
      <c r="O146" s="150" t="s">
        <v>1083</v>
      </c>
      <c r="P146" s="107"/>
      <c r="Q146" s="107" t="s">
        <v>1083</v>
      </c>
      <c r="R146" s="107"/>
      <c r="S146" s="107"/>
      <c r="T146" s="107" t="s">
        <v>1619</v>
      </c>
    </row>
    <row r="147" spans="1:20" x14ac:dyDescent="0.2">
      <c r="A147" s="107">
        <f>+SUBTOTAL(103,$B$8:B147)</f>
        <v>126</v>
      </c>
      <c r="B147" s="107">
        <v>125</v>
      </c>
      <c r="C147" s="108" t="s">
        <v>183</v>
      </c>
      <c r="D147" s="107" t="s">
        <v>29</v>
      </c>
      <c r="E147" s="118">
        <v>0.04</v>
      </c>
      <c r="F147" s="110"/>
      <c r="G147" s="109">
        <v>0.04</v>
      </c>
      <c r="H147" s="111" t="s">
        <v>1447</v>
      </c>
      <c r="I147" s="107" t="s">
        <v>62</v>
      </c>
      <c r="J147" s="121" t="s">
        <v>1448</v>
      </c>
      <c r="K147" s="105"/>
      <c r="L147" s="112" t="s">
        <v>258</v>
      </c>
      <c r="M147" s="106">
        <v>0</v>
      </c>
      <c r="N147" s="106" t="s">
        <v>1083</v>
      </c>
      <c r="O147" s="150" t="s">
        <v>1083</v>
      </c>
      <c r="P147" s="107"/>
      <c r="Q147" s="107"/>
      <c r="R147" s="107"/>
      <c r="S147" s="107" t="s">
        <v>1083</v>
      </c>
      <c r="T147" s="107"/>
    </row>
    <row r="148" spans="1:20" ht="25.5" x14ac:dyDescent="0.2">
      <c r="A148" s="107">
        <f>+SUBTOTAL(103,$B$8:B148)</f>
        <v>127</v>
      </c>
      <c r="B148" s="107">
        <v>128</v>
      </c>
      <c r="C148" s="108" t="s">
        <v>1449</v>
      </c>
      <c r="D148" s="107" t="s">
        <v>1450</v>
      </c>
      <c r="E148" s="109">
        <v>2.62</v>
      </c>
      <c r="F148" s="110"/>
      <c r="G148" s="109">
        <v>2.62</v>
      </c>
      <c r="H148" s="111" t="s">
        <v>1451</v>
      </c>
      <c r="I148" s="107" t="s">
        <v>47</v>
      </c>
      <c r="J148" s="112" t="s">
        <v>1452</v>
      </c>
      <c r="K148" s="105">
        <v>0</v>
      </c>
      <c r="L148" s="112" t="s">
        <v>1081</v>
      </c>
      <c r="M148" s="106">
        <v>0</v>
      </c>
      <c r="N148" s="106" t="s">
        <v>1083</v>
      </c>
      <c r="O148" s="150" t="s">
        <v>1083</v>
      </c>
      <c r="P148" s="107"/>
      <c r="Q148" s="107"/>
      <c r="R148" s="107"/>
      <c r="S148" s="107" t="s">
        <v>1083</v>
      </c>
      <c r="T148" s="107"/>
    </row>
    <row r="149" spans="1:20" ht="25.5" x14ac:dyDescent="0.2">
      <c r="A149" s="107">
        <f>+SUBTOTAL(103,$B$8:B149)</f>
        <v>128</v>
      </c>
      <c r="B149" s="107">
        <v>137</v>
      </c>
      <c r="C149" s="108" t="s">
        <v>1318</v>
      </c>
      <c r="D149" s="107" t="s">
        <v>26</v>
      </c>
      <c r="E149" s="109">
        <v>0.18</v>
      </c>
      <c r="F149" s="110"/>
      <c r="G149" s="109">
        <v>0.18</v>
      </c>
      <c r="H149" s="111" t="s">
        <v>612</v>
      </c>
      <c r="I149" s="107" t="s">
        <v>48</v>
      </c>
      <c r="J149" s="112" t="s">
        <v>1453</v>
      </c>
      <c r="K149" s="105">
        <v>0</v>
      </c>
      <c r="L149" s="112" t="s">
        <v>1081</v>
      </c>
      <c r="M149" s="106">
        <v>0</v>
      </c>
      <c r="N149" s="106" t="s">
        <v>1083</v>
      </c>
      <c r="O149" s="150" t="s">
        <v>1083</v>
      </c>
      <c r="P149" s="107"/>
      <c r="Q149" s="107"/>
      <c r="R149" s="107" t="s">
        <v>1609</v>
      </c>
      <c r="S149" s="107"/>
      <c r="T149" s="107"/>
    </row>
    <row r="150" spans="1:20" ht="63.75" x14ac:dyDescent="0.2">
      <c r="A150" s="107">
        <f>+SUBTOTAL(103,$B$8:B150)</f>
        <v>129</v>
      </c>
      <c r="B150" s="107">
        <v>177</v>
      </c>
      <c r="C150" s="108" t="s">
        <v>555</v>
      </c>
      <c r="D150" s="107"/>
      <c r="E150" s="109"/>
      <c r="F150" s="110"/>
      <c r="G150" s="109"/>
      <c r="H150" s="111"/>
      <c r="I150" s="107"/>
      <c r="J150" s="112" t="s">
        <v>1454</v>
      </c>
      <c r="K150" s="105"/>
      <c r="L150" s="112" t="s">
        <v>1081</v>
      </c>
      <c r="M150" s="106">
        <v>0</v>
      </c>
      <c r="N150" s="106">
        <v>0</v>
      </c>
      <c r="O150" s="150" t="s">
        <v>1083</v>
      </c>
      <c r="P150" s="107"/>
      <c r="Q150" s="107"/>
      <c r="R150" s="107"/>
      <c r="S150" s="107" t="s">
        <v>1083</v>
      </c>
      <c r="T150" s="107"/>
    </row>
    <row r="151" spans="1:20" s="72" customFormat="1" x14ac:dyDescent="0.2">
      <c r="A151" s="67" t="s">
        <v>206</v>
      </c>
      <c r="B151" s="67"/>
      <c r="C151" s="68" t="s">
        <v>556</v>
      </c>
      <c r="D151" s="67" t="s">
        <v>24</v>
      </c>
      <c r="E151" s="62">
        <v>0.95</v>
      </c>
      <c r="F151" s="119"/>
      <c r="G151" s="62">
        <v>0.95</v>
      </c>
      <c r="H151" s="82" t="s">
        <v>948</v>
      </c>
      <c r="I151" s="67" t="s">
        <v>47</v>
      </c>
      <c r="J151" s="116"/>
      <c r="K151" s="69"/>
      <c r="L151" s="116" t="s">
        <v>1081</v>
      </c>
      <c r="M151" s="106">
        <v>0</v>
      </c>
      <c r="N151" s="106">
        <v>0</v>
      </c>
      <c r="O151" s="150">
        <v>0</v>
      </c>
      <c r="P151" s="67"/>
      <c r="Q151" s="67"/>
      <c r="R151" s="67"/>
      <c r="S151" s="67" t="s">
        <v>1083</v>
      </c>
      <c r="T151" s="67"/>
    </row>
    <row r="152" spans="1:20" s="72" customFormat="1" x14ac:dyDescent="0.2">
      <c r="A152" s="67" t="s">
        <v>206</v>
      </c>
      <c r="B152" s="67"/>
      <c r="C152" s="68" t="s">
        <v>557</v>
      </c>
      <c r="D152" s="67" t="s">
        <v>30</v>
      </c>
      <c r="E152" s="62">
        <v>0.3</v>
      </c>
      <c r="F152" s="119"/>
      <c r="G152" s="62">
        <v>0.3</v>
      </c>
      <c r="H152" s="82" t="s">
        <v>637</v>
      </c>
      <c r="I152" s="67" t="s">
        <v>47</v>
      </c>
      <c r="J152" s="116"/>
      <c r="K152" s="69"/>
      <c r="L152" s="116" t="s">
        <v>1081</v>
      </c>
      <c r="M152" s="106">
        <v>0</v>
      </c>
      <c r="N152" s="106">
        <v>0</v>
      </c>
      <c r="O152" s="150"/>
      <c r="P152" s="67"/>
      <c r="Q152" s="67"/>
      <c r="R152" s="67"/>
      <c r="S152" s="67" t="s">
        <v>1083</v>
      </c>
      <c r="T152" s="67"/>
    </row>
    <row r="153" spans="1:20" s="72" customFormat="1" x14ac:dyDescent="0.2">
      <c r="A153" s="67" t="s">
        <v>206</v>
      </c>
      <c r="B153" s="67"/>
      <c r="C153" s="68" t="s">
        <v>558</v>
      </c>
      <c r="D153" s="67" t="s">
        <v>18</v>
      </c>
      <c r="E153" s="62">
        <v>0.09</v>
      </c>
      <c r="F153" s="119"/>
      <c r="G153" s="62">
        <v>0.09</v>
      </c>
      <c r="H153" s="82" t="s">
        <v>949</v>
      </c>
      <c r="I153" s="67" t="s">
        <v>47</v>
      </c>
      <c r="J153" s="116"/>
      <c r="K153" s="69"/>
      <c r="L153" s="116" t="s">
        <v>1081</v>
      </c>
      <c r="M153" s="106">
        <v>0</v>
      </c>
      <c r="N153" s="106">
        <v>0</v>
      </c>
      <c r="O153" s="150">
        <v>0</v>
      </c>
      <c r="P153" s="67"/>
      <c r="Q153" s="67"/>
      <c r="R153" s="67"/>
      <c r="S153" s="67" t="s">
        <v>1083</v>
      </c>
      <c r="T153" s="67"/>
    </row>
    <row r="154" spans="1:20" s="72" customFormat="1" x14ac:dyDescent="0.2">
      <c r="A154" s="67" t="s">
        <v>206</v>
      </c>
      <c r="B154" s="67"/>
      <c r="C154" s="68" t="s">
        <v>216</v>
      </c>
      <c r="D154" s="67" t="s">
        <v>17</v>
      </c>
      <c r="E154" s="62">
        <v>0.9</v>
      </c>
      <c r="F154" s="119"/>
      <c r="G154" s="62">
        <v>0.9</v>
      </c>
      <c r="H154" s="82" t="s">
        <v>950</v>
      </c>
      <c r="I154" s="67" t="s">
        <v>47</v>
      </c>
      <c r="J154" s="116"/>
      <c r="K154" s="69"/>
      <c r="L154" s="116" t="s">
        <v>1081</v>
      </c>
      <c r="M154" s="106">
        <v>0</v>
      </c>
      <c r="N154" s="106">
        <v>0</v>
      </c>
      <c r="O154" s="150">
        <v>0</v>
      </c>
      <c r="P154" s="67"/>
      <c r="Q154" s="67"/>
      <c r="R154" s="67"/>
      <c r="S154" s="67" t="s">
        <v>1083</v>
      </c>
      <c r="T154" s="67"/>
    </row>
    <row r="155" spans="1:20" s="113" customFormat="1" ht="38.25" x14ac:dyDescent="0.2">
      <c r="A155" s="107">
        <f>+SUBTOTAL(103,$B$8:B155)</f>
        <v>130</v>
      </c>
      <c r="B155" s="107">
        <v>178</v>
      </c>
      <c r="C155" s="108" t="s">
        <v>559</v>
      </c>
      <c r="D155" s="107" t="s">
        <v>24</v>
      </c>
      <c r="E155" s="109"/>
      <c r="F155" s="110"/>
      <c r="G155" s="109"/>
      <c r="H155" s="111"/>
      <c r="I155" s="107" t="s">
        <v>50</v>
      </c>
      <c r="J155" s="112" t="s">
        <v>1455</v>
      </c>
      <c r="K155" s="105">
        <v>0</v>
      </c>
      <c r="L155" s="112" t="s">
        <v>1081</v>
      </c>
      <c r="M155" s="106">
        <v>0</v>
      </c>
      <c r="N155" s="106">
        <v>0</v>
      </c>
      <c r="O155" s="150" t="s">
        <v>1083</v>
      </c>
      <c r="P155" s="51"/>
      <c r="Q155" s="51"/>
      <c r="R155" s="51"/>
      <c r="S155" s="51" t="s">
        <v>1083</v>
      </c>
      <c r="T155" s="51"/>
    </row>
    <row r="156" spans="1:20" s="117" customFormat="1" ht="13.5" x14ac:dyDescent="0.2">
      <c r="A156" s="67" t="s">
        <v>206</v>
      </c>
      <c r="B156" s="67"/>
      <c r="C156" s="68" t="s">
        <v>207</v>
      </c>
      <c r="D156" s="67" t="s">
        <v>24</v>
      </c>
      <c r="E156" s="62">
        <v>1.36</v>
      </c>
      <c r="F156" s="119"/>
      <c r="G156" s="62">
        <v>1.36</v>
      </c>
      <c r="H156" s="82" t="s">
        <v>951</v>
      </c>
      <c r="I156" s="67" t="s">
        <v>50</v>
      </c>
      <c r="J156" s="116"/>
      <c r="K156" s="69"/>
      <c r="L156" s="116" t="s">
        <v>1081</v>
      </c>
      <c r="M156" s="106">
        <v>0</v>
      </c>
      <c r="N156" s="106">
        <v>0</v>
      </c>
      <c r="O156" s="150">
        <v>0</v>
      </c>
      <c r="P156" s="131"/>
      <c r="Q156" s="131"/>
      <c r="R156" s="131"/>
      <c r="S156" s="131" t="s">
        <v>1083</v>
      </c>
      <c r="T156" s="131"/>
    </row>
    <row r="157" spans="1:20" s="117" customFormat="1" ht="13.5" x14ac:dyDescent="0.2">
      <c r="A157" s="67" t="s">
        <v>206</v>
      </c>
      <c r="B157" s="67"/>
      <c r="C157" s="68" t="s">
        <v>560</v>
      </c>
      <c r="D157" s="67" t="s">
        <v>30</v>
      </c>
      <c r="E157" s="62">
        <v>0.63</v>
      </c>
      <c r="F157" s="119"/>
      <c r="G157" s="62">
        <v>0.63</v>
      </c>
      <c r="H157" s="82" t="s">
        <v>952</v>
      </c>
      <c r="I157" s="67" t="s">
        <v>50</v>
      </c>
      <c r="J157" s="116"/>
      <c r="K157" s="69"/>
      <c r="L157" s="116" t="s">
        <v>1081</v>
      </c>
      <c r="M157" s="106">
        <v>0</v>
      </c>
      <c r="N157" s="106">
        <v>0</v>
      </c>
      <c r="O157" s="150">
        <v>0</v>
      </c>
      <c r="P157" s="131"/>
      <c r="Q157" s="131"/>
      <c r="R157" s="131"/>
      <c r="S157" s="131" t="s">
        <v>1083</v>
      </c>
      <c r="T157" s="131"/>
    </row>
    <row r="158" spans="1:20" s="117" customFormat="1" ht="13.5" x14ac:dyDescent="0.2">
      <c r="A158" s="67" t="s">
        <v>206</v>
      </c>
      <c r="B158" s="67"/>
      <c r="C158" s="68" t="s">
        <v>561</v>
      </c>
      <c r="D158" s="67" t="s">
        <v>1112</v>
      </c>
      <c r="E158" s="62">
        <v>0.08</v>
      </c>
      <c r="F158" s="119"/>
      <c r="G158" s="62">
        <v>0.08</v>
      </c>
      <c r="H158" s="82" t="s">
        <v>953</v>
      </c>
      <c r="I158" s="67" t="s">
        <v>50</v>
      </c>
      <c r="J158" s="116"/>
      <c r="K158" s="69"/>
      <c r="L158" s="116" t="s">
        <v>1081</v>
      </c>
      <c r="M158" s="106">
        <v>0</v>
      </c>
      <c r="N158" s="106">
        <v>0</v>
      </c>
      <c r="O158" s="150">
        <v>0</v>
      </c>
      <c r="P158" s="131"/>
      <c r="Q158" s="131"/>
      <c r="R158" s="131"/>
      <c r="S158" s="131" t="s">
        <v>1083</v>
      </c>
      <c r="T158" s="131"/>
    </row>
    <row r="159" spans="1:20" s="117" customFormat="1" ht="13.5" x14ac:dyDescent="0.2">
      <c r="A159" s="67" t="s">
        <v>206</v>
      </c>
      <c r="B159" s="67"/>
      <c r="C159" s="68" t="s">
        <v>216</v>
      </c>
      <c r="D159" s="67" t="s">
        <v>17</v>
      </c>
      <c r="E159" s="62">
        <v>0.51</v>
      </c>
      <c r="F159" s="119"/>
      <c r="G159" s="62">
        <v>0.51</v>
      </c>
      <c r="H159" s="82" t="s">
        <v>954</v>
      </c>
      <c r="I159" s="67" t="s">
        <v>50</v>
      </c>
      <c r="J159" s="116"/>
      <c r="K159" s="69"/>
      <c r="L159" s="116" t="s">
        <v>1081</v>
      </c>
      <c r="M159" s="106">
        <v>0</v>
      </c>
      <c r="N159" s="106">
        <v>0</v>
      </c>
      <c r="O159" s="150">
        <v>0</v>
      </c>
      <c r="P159" s="131"/>
      <c r="Q159" s="131"/>
      <c r="R159" s="131"/>
      <c r="S159" s="131" t="s">
        <v>1083</v>
      </c>
      <c r="T159" s="131"/>
    </row>
    <row r="160" spans="1:20" s="113" customFormat="1" ht="25.5" x14ac:dyDescent="0.2">
      <c r="A160" s="51" t="s">
        <v>1456</v>
      </c>
      <c r="B160" s="51"/>
      <c r="C160" s="100" t="s">
        <v>1457</v>
      </c>
      <c r="D160" s="51">
        <v>0</v>
      </c>
      <c r="E160" s="101">
        <v>0</v>
      </c>
      <c r="F160" s="110"/>
      <c r="G160" s="101">
        <v>0</v>
      </c>
      <c r="H160" s="103" t="s">
        <v>31</v>
      </c>
      <c r="I160" s="51">
        <v>0</v>
      </c>
      <c r="J160" s="114">
        <v>0</v>
      </c>
      <c r="K160" s="115">
        <v>0</v>
      </c>
      <c r="L160" s="114">
        <v>0</v>
      </c>
      <c r="M160" s="106">
        <v>0</v>
      </c>
      <c r="N160" s="106">
        <v>0</v>
      </c>
      <c r="O160" s="150">
        <v>0</v>
      </c>
      <c r="P160" s="51"/>
      <c r="Q160" s="51"/>
      <c r="R160" s="51"/>
      <c r="S160" s="51"/>
      <c r="T160" s="51"/>
    </row>
    <row r="161" spans="1:20" x14ac:dyDescent="0.2">
      <c r="A161" s="107">
        <f>+SUBTOTAL(103,$B$8:B161)</f>
        <v>131</v>
      </c>
      <c r="B161" s="107">
        <v>94</v>
      </c>
      <c r="C161" s="108" t="s">
        <v>81</v>
      </c>
      <c r="D161" s="107" t="s">
        <v>20</v>
      </c>
      <c r="E161" s="109">
        <v>0.02</v>
      </c>
      <c r="F161" s="110"/>
      <c r="G161" s="109">
        <v>0.02</v>
      </c>
      <c r="H161" s="111" t="s">
        <v>917</v>
      </c>
      <c r="I161" s="107" t="s">
        <v>48</v>
      </c>
      <c r="J161" s="112" t="s">
        <v>1458</v>
      </c>
      <c r="K161" s="105">
        <v>0</v>
      </c>
      <c r="L161" s="112" t="s">
        <v>1081</v>
      </c>
      <c r="M161" s="106">
        <v>0</v>
      </c>
      <c r="N161" s="106">
        <v>0</v>
      </c>
      <c r="O161" s="150">
        <v>0</v>
      </c>
      <c r="P161" s="107"/>
      <c r="Q161" s="107"/>
      <c r="R161" s="107"/>
      <c r="S161" s="107" t="s">
        <v>1083</v>
      </c>
      <c r="T161" s="107"/>
    </row>
    <row r="162" spans="1:20" ht="89.25" x14ac:dyDescent="0.2">
      <c r="A162" s="107">
        <f>+SUBTOTAL(103,$B$8:B162)</f>
        <v>132</v>
      </c>
      <c r="B162" s="107">
        <v>109</v>
      </c>
      <c r="C162" s="108" t="s">
        <v>1459</v>
      </c>
      <c r="D162" s="107" t="s">
        <v>23</v>
      </c>
      <c r="E162" s="109">
        <v>24.5</v>
      </c>
      <c r="F162" s="110"/>
      <c r="G162" s="109">
        <v>24.5</v>
      </c>
      <c r="H162" s="111" t="s">
        <v>1460</v>
      </c>
      <c r="I162" s="107" t="s">
        <v>70</v>
      </c>
      <c r="J162" s="112" t="s">
        <v>1461</v>
      </c>
      <c r="K162" s="105">
        <v>0</v>
      </c>
      <c r="L162" s="112" t="s">
        <v>1081</v>
      </c>
      <c r="M162" s="106">
        <v>0</v>
      </c>
      <c r="N162" s="106">
        <v>0</v>
      </c>
      <c r="O162" s="150">
        <v>0</v>
      </c>
      <c r="P162" s="107"/>
      <c r="Q162" s="107"/>
      <c r="R162" s="107"/>
      <c r="S162" s="107" t="s">
        <v>1083</v>
      </c>
      <c r="T162" s="107"/>
    </row>
    <row r="163" spans="1:20" ht="89.25" x14ac:dyDescent="0.2">
      <c r="A163" s="107">
        <f>+SUBTOTAL(103,$B$8:B163)</f>
        <v>133</v>
      </c>
      <c r="B163" s="107">
        <v>122</v>
      </c>
      <c r="C163" s="108" t="s">
        <v>1462</v>
      </c>
      <c r="D163" s="107" t="s">
        <v>21</v>
      </c>
      <c r="E163" s="109">
        <v>1.8</v>
      </c>
      <c r="F163" s="110"/>
      <c r="G163" s="109">
        <v>1.8</v>
      </c>
      <c r="H163" s="111" t="s">
        <v>1463</v>
      </c>
      <c r="I163" s="107" t="s">
        <v>49</v>
      </c>
      <c r="J163" s="112" t="s">
        <v>1464</v>
      </c>
      <c r="K163" s="105" t="s">
        <v>1465</v>
      </c>
      <c r="L163" s="112" t="s">
        <v>1466</v>
      </c>
      <c r="M163" s="106">
        <v>0</v>
      </c>
      <c r="N163" s="106">
        <v>0</v>
      </c>
      <c r="O163" s="150">
        <v>0</v>
      </c>
      <c r="P163" s="107"/>
      <c r="Q163" s="107"/>
      <c r="R163" s="107"/>
      <c r="S163" s="107" t="s">
        <v>1083</v>
      </c>
      <c r="T163" s="107" t="s">
        <v>1617</v>
      </c>
    </row>
    <row r="164" spans="1:20" ht="51" x14ac:dyDescent="0.2">
      <c r="A164" s="107">
        <f>+SUBTOTAL(103,$B$8:B164)</f>
        <v>134</v>
      </c>
      <c r="B164" s="107">
        <v>123</v>
      </c>
      <c r="C164" s="108" t="s">
        <v>162</v>
      </c>
      <c r="D164" s="107" t="s">
        <v>12</v>
      </c>
      <c r="E164" s="109">
        <v>9.3000000000000007</v>
      </c>
      <c r="F164" s="110"/>
      <c r="G164" s="109">
        <v>9.3000000000000007</v>
      </c>
      <c r="H164" s="111" t="s">
        <v>702</v>
      </c>
      <c r="I164" s="107" t="s">
        <v>52</v>
      </c>
      <c r="J164" s="112" t="s">
        <v>1467</v>
      </c>
      <c r="K164" s="105" t="s">
        <v>1468</v>
      </c>
      <c r="L164" s="112" t="s">
        <v>1469</v>
      </c>
      <c r="M164" s="106">
        <v>0</v>
      </c>
      <c r="N164" s="106">
        <v>0</v>
      </c>
      <c r="O164" s="150">
        <v>0</v>
      </c>
      <c r="P164" s="107"/>
      <c r="Q164" s="107"/>
      <c r="R164" s="107"/>
      <c r="S164" s="107" t="s">
        <v>1083</v>
      </c>
      <c r="T164" s="107" t="s">
        <v>1620</v>
      </c>
    </row>
    <row r="165" spans="1:20" ht="25.5" x14ac:dyDescent="0.2">
      <c r="A165" s="107">
        <f>+SUBTOTAL(103,$B$8:B165)</f>
        <v>135</v>
      </c>
      <c r="B165" s="107">
        <v>124</v>
      </c>
      <c r="C165" s="108" t="s">
        <v>1470</v>
      </c>
      <c r="D165" s="107" t="s">
        <v>10</v>
      </c>
      <c r="E165" s="109">
        <v>0.51</v>
      </c>
      <c r="F165" s="110"/>
      <c r="G165" s="109">
        <v>0.51</v>
      </c>
      <c r="H165" s="111" t="s">
        <v>675</v>
      </c>
      <c r="I165" s="107" t="s">
        <v>52</v>
      </c>
      <c r="J165" s="112"/>
      <c r="K165" s="105">
        <v>0</v>
      </c>
      <c r="L165" s="112" t="s">
        <v>1081</v>
      </c>
      <c r="M165" s="106">
        <v>0</v>
      </c>
      <c r="N165" s="106">
        <v>0</v>
      </c>
      <c r="O165" s="150">
        <v>0</v>
      </c>
      <c r="P165" s="107"/>
      <c r="Q165" s="107"/>
      <c r="R165" s="107"/>
      <c r="S165" s="107" t="s">
        <v>1083</v>
      </c>
      <c r="T165" s="107"/>
    </row>
    <row r="166" spans="1:20" ht="25.5" x14ac:dyDescent="0.2">
      <c r="A166" s="107">
        <f>+SUBTOTAL(103,$B$8:B166)</f>
        <v>136</v>
      </c>
      <c r="B166" s="107">
        <v>138</v>
      </c>
      <c r="C166" s="108" t="s">
        <v>269</v>
      </c>
      <c r="D166" s="107" t="s">
        <v>10</v>
      </c>
      <c r="E166" s="109">
        <v>0.32</v>
      </c>
      <c r="F166" s="109"/>
      <c r="G166" s="127">
        <v>0.32</v>
      </c>
      <c r="H166" s="111" t="s">
        <v>676</v>
      </c>
      <c r="I166" s="107" t="s">
        <v>50</v>
      </c>
      <c r="J166" s="112" t="s">
        <v>1145</v>
      </c>
      <c r="K166" s="106" t="s">
        <v>1384</v>
      </c>
      <c r="L166" s="104"/>
      <c r="M166" s="107"/>
      <c r="N166" s="128"/>
      <c r="O166" s="152"/>
      <c r="P166" s="107"/>
      <c r="Q166" s="107"/>
      <c r="R166" s="107"/>
      <c r="S166" s="107" t="s">
        <v>1083</v>
      </c>
      <c r="T166" s="107"/>
    </row>
    <row r="167" spans="1:20" ht="25.5" x14ac:dyDescent="0.2">
      <c r="A167" s="107">
        <f>+SUBTOTAL(103,$B$8:B167)</f>
        <v>137</v>
      </c>
      <c r="B167" s="107">
        <v>130</v>
      </c>
      <c r="C167" s="108" t="s">
        <v>1471</v>
      </c>
      <c r="D167" s="107" t="s">
        <v>10</v>
      </c>
      <c r="E167" s="109">
        <v>0.54</v>
      </c>
      <c r="F167" s="110"/>
      <c r="G167" s="109">
        <v>0.54</v>
      </c>
      <c r="H167" s="111" t="s">
        <v>677</v>
      </c>
      <c r="I167" s="107" t="s">
        <v>50</v>
      </c>
      <c r="J167" s="112" t="s">
        <v>1472</v>
      </c>
      <c r="K167" s="105">
        <v>0</v>
      </c>
      <c r="L167" s="112" t="s">
        <v>1081</v>
      </c>
      <c r="M167" s="106">
        <v>0</v>
      </c>
      <c r="N167" s="106">
        <v>0</v>
      </c>
      <c r="O167" s="150">
        <v>0</v>
      </c>
      <c r="P167" s="107"/>
      <c r="Q167" s="107"/>
      <c r="R167" s="107"/>
      <c r="S167" s="107" t="s">
        <v>1083</v>
      </c>
      <c r="T167" s="107"/>
    </row>
    <row r="168" spans="1:20" ht="38.25" x14ac:dyDescent="0.2">
      <c r="A168" s="107">
        <f>+SUBTOTAL(103,$B$8:B168)</f>
        <v>138</v>
      </c>
      <c r="B168" s="107">
        <v>145</v>
      </c>
      <c r="C168" s="108" t="s">
        <v>103</v>
      </c>
      <c r="D168" s="107" t="s">
        <v>10</v>
      </c>
      <c r="E168" s="109">
        <v>0.52</v>
      </c>
      <c r="F168" s="110"/>
      <c r="G168" s="109">
        <v>0.52</v>
      </c>
      <c r="H168" s="111" t="s">
        <v>679</v>
      </c>
      <c r="I168" s="107" t="s">
        <v>62</v>
      </c>
      <c r="J168" s="112" t="s">
        <v>1473</v>
      </c>
      <c r="K168" s="105">
        <v>0</v>
      </c>
      <c r="L168" s="112" t="s">
        <v>1081</v>
      </c>
      <c r="M168" s="106">
        <v>0</v>
      </c>
      <c r="N168" s="106">
        <v>0</v>
      </c>
      <c r="O168" s="150">
        <v>0</v>
      </c>
      <c r="P168" s="107"/>
      <c r="Q168" s="107"/>
      <c r="R168" s="107"/>
      <c r="S168" s="107" t="s">
        <v>1083</v>
      </c>
      <c r="T168" s="107"/>
    </row>
    <row r="169" spans="1:20" ht="63.75" x14ac:dyDescent="0.2">
      <c r="A169" s="107">
        <f>+SUBTOTAL(103,$B$8:B169)</f>
        <v>139</v>
      </c>
      <c r="B169" s="107">
        <v>125</v>
      </c>
      <c r="C169" s="108" t="s">
        <v>276</v>
      </c>
      <c r="D169" s="107" t="s">
        <v>11</v>
      </c>
      <c r="E169" s="109">
        <f t="shared" ref="E169:E170" si="0">+G169</f>
        <v>7.85</v>
      </c>
      <c r="F169" s="109"/>
      <c r="G169" s="127">
        <v>7.85</v>
      </c>
      <c r="H169" s="111" t="s">
        <v>688</v>
      </c>
      <c r="I169" s="107" t="s">
        <v>53</v>
      </c>
      <c r="J169" s="112" t="s">
        <v>1149</v>
      </c>
      <c r="K169" s="105">
        <v>0</v>
      </c>
      <c r="L169" s="112" t="s">
        <v>1081</v>
      </c>
      <c r="M169" s="106">
        <v>0</v>
      </c>
      <c r="N169" s="106">
        <v>0</v>
      </c>
      <c r="O169" s="150">
        <v>0</v>
      </c>
      <c r="P169" s="107"/>
      <c r="Q169" s="107"/>
      <c r="R169" s="107" t="s">
        <v>1610</v>
      </c>
      <c r="S169" s="107"/>
      <c r="T169" s="107"/>
    </row>
    <row r="170" spans="1:20" ht="25.5" x14ac:dyDescent="0.2">
      <c r="A170" s="107">
        <f>+SUBTOTAL(103,$B$8:B170)</f>
        <v>140</v>
      </c>
      <c r="B170" s="107">
        <v>126</v>
      </c>
      <c r="C170" s="108" t="s">
        <v>275</v>
      </c>
      <c r="D170" s="107" t="s">
        <v>11</v>
      </c>
      <c r="E170" s="109">
        <f t="shared" si="0"/>
        <v>0.53</v>
      </c>
      <c r="F170" s="123"/>
      <c r="G170" s="124">
        <v>0.53</v>
      </c>
      <c r="H170" s="106" t="s">
        <v>687</v>
      </c>
      <c r="I170" s="106" t="s">
        <v>53</v>
      </c>
      <c r="J170" s="112" t="s">
        <v>1150</v>
      </c>
      <c r="K170" s="105">
        <v>0</v>
      </c>
      <c r="L170" s="112" t="s">
        <v>1081</v>
      </c>
      <c r="M170" s="106">
        <v>0</v>
      </c>
      <c r="N170" s="106">
        <v>0</v>
      </c>
      <c r="O170" s="150">
        <v>0</v>
      </c>
      <c r="P170" s="107"/>
      <c r="Q170" s="107"/>
      <c r="R170" s="107"/>
      <c r="S170" s="107" t="s">
        <v>1083</v>
      </c>
      <c r="T170" s="107"/>
    </row>
    <row r="171" spans="1:20" ht="25.5" x14ac:dyDescent="0.2">
      <c r="A171" s="107">
        <f>+SUBTOTAL(103,$B$8:B171)</f>
        <v>141</v>
      </c>
      <c r="B171" s="107">
        <v>127</v>
      </c>
      <c r="C171" s="108" t="s">
        <v>1151</v>
      </c>
      <c r="D171" s="107" t="s">
        <v>11</v>
      </c>
      <c r="E171" s="109">
        <v>1</v>
      </c>
      <c r="F171" s="110"/>
      <c r="G171" s="109">
        <v>1</v>
      </c>
      <c r="H171" s="111" t="s">
        <v>697</v>
      </c>
      <c r="I171" s="107" t="s">
        <v>52</v>
      </c>
      <c r="J171" s="112" t="s">
        <v>1474</v>
      </c>
      <c r="K171" s="105">
        <v>0</v>
      </c>
      <c r="L171" s="112" t="s">
        <v>1081</v>
      </c>
      <c r="M171" s="106">
        <v>0</v>
      </c>
      <c r="N171" s="106">
        <v>0</v>
      </c>
      <c r="O171" s="150">
        <v>0</v>
      </c>
      <c r="P171" s="107"/>
      <c r="Q171" s="107" t="s">
        <v>1083</v>
      </c>
      <c r="R171" s="107"/>
      <c r="S171" s="107"/>
      <c r="T171" s="107" t="s">
        <v>1621</v>
      </c>
    </row>
    <row r="172" spans="1:20" ht="38.25" x14ac:dyDescent="0.2">
      <c r="A172" s="107">
        <f>+SUBTOTAL(103,$B$8:B172)</f>
        <v>142</v>
      </c>
      <c r="B172" s="107">
        <v>128</v>
      </c>
      <c r="C172" s="108" t="s">
        <v>105</v>
      </c>
      <c r="D172" s="107" t="s">
        <v>11</v>
      </c>
      <c r="E172" s="109">
        <v>0.02</v>
      </c>
      <c r="F172" s="110"/>
      <c r="G172" s="109">
        <v>0.02</v>
      </c>
      <c r="H172" s="111" t="s">
        <v>689</v>
      </c>
      <c r="I172" s="107" t="s">
        <v>52</v>
      </c>
      <c r="J172" s="112" t="s">
        <v>1475</v>
      </c>
      <c r="K172" s="105">
        <v>0</v>
      </c>
      <c r="L172" s="112" t="s">
        <v>1081</v>
      </c>
      <c r="M172" s="106">
        <v>0</v>
      </c>
      <c r="N172" s="106">
        <v>0</v>
      </c>
      <c r="O172" s="150">
        <v>0</v>
      </c>
      <c r="P172" s="107"/>
      <c r="Q172" s="107"/>
      <c r="R172" s="107"/>
      <c r="S172" s="107" t="s">
        <v>1083</v>
      </c>
      <c r="T172" s="107"/>
    </row>
    <row r="173" spans="1:20" ht="51" x14ac:dyDescent="0.2">
      <c r="A173" s="107">
        <f>+SUBTOTAL(103,$B$8:B173)</f>
        <v>143</v>
      </c>
      <c r="B173" s="107">
        <v>129</v>
      </c>
      <c r="C173" s="108" t="s">
        <v>106</v>
      </c>
      <c r="D173" s="107" t="s">
        <v>11</v>
      </c>
      <c r="E173" s="109">
        <v>1.45</v>
      </c>
      <c r="F173" s="110"/>
      <c r="G173" s="109">
        <v>1.45</v>
      </c>
      <c r="H173" s="111" t="s">
        <v>690</v>
      </c>
      <c r="I173" s="107" t="s">
        <v>52</v>
      </c>
      <c r="J173" s="112"/>
      <c r="K173" s="105">
        <v>0</v>
      </c>
      <c r="L173" s="112" t="s">
        <v>1081</v>
      </c>
      <c r="M173" s="106">
        <v>0</v>
      </c>
      <c r="N173" s="106">
        <v>0</v>
      </c>
      <c r="O173" s="150">
        <v>0</v>
      </c>
      <c r="P173" s="107"/>
      <c r="Q173" s="107"/>
      <c r="R173" s="107"/>
      <c r="S173" s="107" t="s">
        <v>1083</v>
      </c>
      <c r="T173" s="107"/>
    </row>
    <row r="174" spans="1:20" ht="25.5" x14ac:dyDescent="0.2">
      <c r="A174" s="107">
        <f>+SUBTOTAL(103,$B$8:B174)</f>
        <v>144</v>
      </c>
      <c r="B174" s="107">
        <v>131</v>
      </c>
      <c r="C174" s="108" t="s">
        <v>107</v>
      </c>
      <c r="D174" s="107" t="s">
        <v>11</v>
      </c>
      <c r="E174" s="109">
        <v>0.15</v>
      </c>
      <c r="F174" s="110"/>
      <c r="G174" s="109">
        <v>0.15</v>
      </c>
      <c r="H174" s="111" t="s">
        <v>692</v>
      </c>
      <c r="I174" s="107" t="s">
        <v>50</v>
      </c>
      <c r="J174" s="112"/>
      <c r="K174" s="105">
        <v>0</v>
      </c>
      <c r="L174" s="112" t="s">
        <v>1081</v>
      </c>
      <c r="M174" s="106">
        <v>0</v>
      </c>
      <c r="N174" s="106">
        <v>0</v>
      </c>
      <c r="O174" s="150">
        <v>0</v>
      </c>
      <c r="P174" s="107"/>
      <c r="Q174" s="107"/>
      <c r="R174" s="107"/>
      <c r="S174" s="107" t="s">
        <v>1083</v>
      </c>
      <c r="T174" s="107"/>
    </row>
    <row r="175" spans="1:20" ht="140.25" x14ac:dyDescent="0.2">
      <c r="A175" s="107">
        <f>+SUBTOTAL(103,$B$8:B175)</f>
        <v>145</v>
      </c>
      <c r="B175" s="107">
        <v>160</v>
      </c>
      <c r="C175" s="108" t="s">
        <v>133</v>
      </c>
      <c r="D175" s="107" t="s">
        <v>11</v>
      </c>
      <c r="E175" s="109">
        <v>2</v>
      </c>
      <c r="F175" s="110"/>
      <c r="G175" s="109">
        <v>2</v>
      </c>
      <c r="H175" s="111" t="s">
        <v>693</v>
      </c>
      <c r="I175" s="107" t="s">
        <v>59</v>
      </c>
      <c r="J175" s="112" t="s">
        <v>1476</v>
      </c>
      <c r="K175" s="105">
        <v>0</v>
      </c>
      <c r="L175" s="112" t="s">
        <v>1081</v>
      </c>
      <c r="M175" s="106">
        <v>0</v>
      </c>
      <c r="N175" s="106">
        <v>0</v>
      </c>
      <c r="O175" s="150">
        <v>0</v>
      </c>
      <c r="P175" s="107"/>
      <c r="Q175" s="107"/>
      <c r="R175" s="107"/>
      <c r="S175" s="107" t="s">
        <v>1083</v>
      </c>
      <c r="T175" s="107"/>
    </row>
    <row r="176" spans="1:20" ht="51" x14ac:dyDescent="0.2">
      <c r="A176" s="107">
        <f>+SUBTOTAL(103,$B$8:B176)</f>
        <v>146</v>
      </c>
      <c r="B176" s="107">
        <v>162</v>
      </c>
      <c r="C176" s="108" t="s">
        <v>108</v>
      </c>
      <c r="D176" s="107" t="s">
        <v>11</v>
      </c>
      <c r="E176" s="109">
        <v>0.99</v>
      </c>
      <c r="F176" s="110"/>
      <c r="G176" s="109">
        <v>0.99</v>
      </c>
      <c r="H176" s="111" t="s">
        <v>696</v>
      </c>
      <c r="I176" s="107" t="s">
        <v>62</v>
      </c>
      <c r="J176" s="112" t="s">
        <v>1477</v>
      </c>
      <c r="K176" s="105" t="s">
        <v>185</v>
      </c>
      <c r="L176" s="112" t="s">
        <v>1478</v>
      </c>
      <c r="M176" s="106">
        <v>0</v>
      </c>
      <c r="N176" s="106">
        <v>0</v>
      </c>
      <c r="O176" s="150">
        <v>0</v>
      </c>
      <c r="P176" s="107"/>
      <c r="Q176" s="107"/>
      <c r="R176" s="107"/>
      <c r="S176" s="107" t="s">
        <v>1083</v>
      </c>
      <c r="T176" s="107" t="s">
        <v>1611</v>
      </c>
    </row>
    <row r="177" spans="1:20" ht="25.5" x14ac:dyDescent="0.2">
      <c r="A177" s="107">
        <f>+SUBTOTAL(103,$B$8:B177)</f>
        <v>147</v>
      </c>
      <c r="B177" s="107">
        <v>163</v>
      </c>
      <c r="C177" s="108" t="s">
        <v>186</v>
      </c>
      <c r="D177" s="107" t="s">
        <v>11</v>
      </c>
      <c r="E177" s="118">
        <v>0.06</v>
      </c>
      <c r="F177" s="110"/>
      <c r="G177" s="109">
        <v>0.06</v>
      </c>
      <c r="H177" s="111" t="s">
        <v>710</v>
      </c>
      <c r="I177" s="107" t="s">
        <v>62</v>
      </c>
      <c r="J177" s="112" t="s">
        <v>1479</v>
      </c>
      <c r="K177" s="105"/>
      <c r="L177" s="112" t="s">
        <v>258</v>
      </c>
      <c r="M177" s="106">
        <v>0</v>
      </c>
      <c r="N177" s="106">
        <v>0</v>
      </c>
      <c r="O177" s="150">
        <v>0</v>
      </c>
      <c r="P177" s="107"/>
      <c r="Q177" s="107"/>
      <c r="R177" s="107"/>
      <c r="S177" s="107"/>
      <c r="T177" s="107" t="s">
        <v>1083</v>
      </c>
    </row>
    <row r="178" spans="1:20" ht="25.5" x14ac:dyDescent="0.2">
      <c r="A178" s="107">
        <f>+SUBTOTAL(103,$B$8:B178)</f>
        <v>148</v>
      </c>
      <c r="B178" s="107">
        <v>164</v>
      </c>
      <c r="C178" s="108" t="s">
        <v>109</v>
      </c>
      <c r="D178" s="107" t="s">
        <v>11</v>
      </c>
      <c r="E178" s="109">
        <v>5.89</v>
      </c>
      <c r="F178" s="110"/>
      <c r="G178" s="109">
        <v>5.89</v>
      </c>
      <c r="H178" s="111" t="s">
        <v>699</v>
      </c>
      <c r="I178" s="107" t="s">
        <v>70</v>
      </c>
      <c r="J178" s="112" t="s">
        <v>1480</v>
      </c>
      <c r="K178" s="105">
        <v>0</v>
      </c>
      <c r="L178" s="112" t="s">
        <v>1081</v>
      </c>
      <c r="M178" s="106">
        <v>0</v>
      </c>
      <c r="N178" s="106">
        <v>0</v>
      </c>
      <c r="O178" s="150">
        <v>0</v>
      </c>
      <c r="P178" s="107"/>
      <c r="Q178" s="107"/>
      <c r="R178" s="107"/>
      <c r="S178" s="107"/>
      <c r="T178" s="107" t="s">
        <v>1083</v>
      </c>
    </row>
    <row r="179" spans="1:20" ht="63.75" x14ac:dyDescent="0.2">
      <c r="A179" s="107">
        <f>+SUBTOTAL(103,$B$8:B179)</f>
        <v>149</v>
      </c>
      <c r="B179" s="107">
        <v>176</v>
      </c>
      <c r="C179" s="108" t="s">
        <v>113</v>
      </c>
      <c r="D179" s="107" t="s">
        <v>24</v>
      </c>
      <c r="E179" s="109">
        <v>2.4300000000000002</v>
      </c>
      <c r="F179" s="110"/>
      <c r="G179" s="109">
        <v>2.4300000000000002</v>
      </c>
      <c r="H179" s="111" t="s">
        <v>955</v>
      </c>
      <c r="I179" s="107" t="s">
        <v>52</v>
      </c>
      <c r="J179" s="112" t="s">
        <v>1481</v>
      </c>
      <c r="K179" s="105">
        <v>0</v>
      </c>
      <c r="L179" s="112" t="s">
        <v>1081</v>
      </c>
      <c r="M179" s="106">
        <v>0</v>
      </c>
      <c r="N179" s="106">
        <v>0</v>
      </c>
      <c r="O179" s="150">
        <v>0</v>
      </c>
      <c r="P179" s="107"/>
      <c r="Q179" s="107"/>
      <c r="R179" s="107"/>
      <c r="S179" s="107"/>
      <c r="T179" s="107" t="s">
        <v>1083</v>
      </c>
    </row>
    <row r="180" spans="1:20" ht="63.75" x14ac:dyDescent="0.2">
      <c r="A180" s="107">
        <f>+SUBTOTAL(103,$B$8:B180)</f>
        <v>150</v>
      </c>
      <c r="B180" s="107">
        <v>255</v>
      </c>
      <c r="C180" s="108" t="s">
        <v>589</v>
      </c>
      <c r="D180" s="107" t="s">
        <v>5</v>
      </c>
      <c r="E180" s="109">
        <v>18.760000000000002</v>
      </c>
      <c r="F180" s="110"/>
      <c r="G180" s="109">
        <v>18.760000000000002</v>
      </c>
      <c r="H180" s="111" t="s">
        <v>999</v>
      </c>
      <c r="I180" s="107" t="s">
        <v>70</v>
      </c>
      <c r="J180" s="112" t="s">
        <v>1482</v>
      </c>
      <c r="K180" s="105">
        <v>0</v>
      </c>
      <c r="L180" s="112" t="s">
        <v>1081</v>
      </c>
      <c r="M180" s="106">
        <v>0</v>
      </c>
      <c r="N180" s="106">
        <v>0</v>
      </c>
      <c r="O180" s="150">
        <v>0</v>
      </c>
      <c r="P180" s="107"/>
      <c r="Q180" s="107"/>
      <c r="R180" s="107"/>
      <c r="S180" s="107"/>
      <c r="T180" s="107" t="s">
        <v>1083</v>
      </c>
    </row>
    <row r="181" spans="1:20" ht="51" x14ac:dyDescent="0.2">
      <c r="A181" s="107">
        <f>+SUBTOTAL(103,$B$8:B181)</f>
        <v>151</v>
      </c>
      <c r="B181" s="107">
        <v>1</v>
      </c>
      <c r="C181" s="108" t="s">
        <v>590</v>
      </c>
      <c r="D181" s="107" t="s">
        <v>5</v>
      </c>
      <c r="E181" s="109">
        <f t="shared" ref="E181" si="1">+F181+G181</f>
        <v>8.9700000000000006</v>
      </c>
      <c r="F181" s="109">
        <v>0</v>
      </c>
      <c r="G181" s="109">
        <v>8.9700000000000006</v>
      </c>
      <c r="H181" s="111" t="s">
        <v>1000</v>
      </c>
      <c r="I181" s="107" t="s">
        <v>70</v>
      </c>
      <c r="J181" s="107" t="s">
        <v>1483</v>
      </c>
      <c r="K181" s="105" t="s">
        <v>1434</v>
      </c>
      <c r="L181" s="112" t="s">
        <v>1081</v>
      </c>
      <c r="M181" s="106">
        <v>0</v>
      </c>
      <c r="N181" s="106">
        <v>0</v>
      </c>
      <c r="O181" s="150">
        <v>0</v>
      </c>
      <c r="P181" s="107"/>
      <c r="Q181" s="107"/>
      <c r="R181" s="107"/>
      <c r="S181" s="107"/>
      <c r="T181" s="107" t="s">
        <v>1083</v>
      </c>
    </row>
    <row r="182" spans="1:20" ht="38.25" x14ac:dyDescent="0.2">
      <c r="A182" s="107">
        <f>+SUBTOTAL(103,$B$8:B182)</f>
        <v>152</v>
      </c>
      <c r="B182" s="107">
        <v>257</v>
      </c>
      <c r="C182" s="108" t="s">
        <v>126</v>
      </c>
      <c r="D182" s="107" t="s">
        <v>5</v>
      </c>
      <c r="E182" s="109">
        <v>6.6</v>
      </c>
      <c r="F182" s="110"/>
      <c r="G182" s="109">
        <v>6.6</v>
      </c>
      <c r="H182" s="111" t="s">
        <v>1001</v>
      </c>
      <c r="I182" s="107" t="s">
        <v>70</v>
      </c>
      <c r="J182" s="112" t="s">
        <v>1484</v>
      </c>
      <c r="K182" s="105">
        <v>0</v>
      </c>
      <c r="L182" s="112" t="s">
        <v>1081</v>
      </c>
      <c r="M182" s="106">
        <v>0</v>
      </c>
      <c r="N182" s="106">
        <v>0</v>
      </c>
      <c r="O182" s="150">
        <v>0</v>
      </c>
      <c r="P182" s="107"/>
      <c r="Q182" s="107"/>
      <c r="R182" s="107"/>
      <c r="S182" s="107"/>
      <c r="T182" s="107" t="s">
        <v>1083</v>
      </c>
    </row>
    <row r="183" spans="1:20" s="113" customFormat="1" x14ac:dyDescent="0.2">
      <c r="A183" s="107" t="s">
        <v>163</v>
      </c>
      <c r="B183" s="51"/>
      <c r="C183" s="100" t="s">
        <v>1485</v>
      </c>
      <c r="D183" s="51"/>
      <c r="E183" s="101"/>
      <c r="F183" s="102"/>
      <c r="G183" s="101"/>
      <c r="H183" s="103"/>
      <c r="I183" s="51"/>
      <c r="J183" s="114"/>
      <c r="K183" s="115"/>
      <c r="L183" s="114"/>
      <c r="M183" s="99"/>
      <c r="N183" s="99"/>
      <c r="O183" s="149"/>
      <c r="P183" s="51"/>
      <c r="Q183" s="51"/>
      <c r="R183" s="51"/>
      <c r="S183" s="51"/>
      <c r="T183" s="51"/>
    </row>
    <row r="184" spans="1:20" ht="25.5" x14ac:dyDescent="0.2">
      <c r="A184" s="107">
        <f>+SUBTOTAL(103,$B$8:B184)</f>
        <v>153</v>
      </c>
      <c r="B184" s="107">
        <v>113</v>
      </c>
      <c r="C184" s="108" t="s">
        <v>488</v>
      </c>
      <c r="D184" s="107" t="s">
        <v>15</v>
      </c>
      <c r="E184" s="109">
        <v>0.22</v>
      </c>
      <c r="F184" s="110"/>
      <c r="G184" s="109">
        <v>0.22</v>
      </c>
      <c r="H184" s="111" t="s">
        <v>897</v>
      </c>
      <c r="I184" s="107" t="s">
        <v>62</v>
      </c>
      <c r="J184" s="112" t="s">
        <v>1486</v>
      </c>
      <c r="K184" s="105">
        <v>0</v>
      </c>
      <c r="L184" s="112" t="s">
        <v>34</v>
      </c>
      <c r="M184" s="106">
        <v>0</v>
      </c>
      <c r="N184" s="106"/>
      <c r="O184" s="150"/>
      <c r="P184" s="107"/>
      <c r="Q184" s="107"/>
      <c r="R184" s="107"/>
      <c r="S184" s="107"/>
      <c r="T184" s="107" t="s">
        <v>1083</v>
      </c>
    </row>
    <row r="185" spans="1:20" ht="51" x14ac:dyDescent="0.2">
      <c r="A185" s="107">
        <f>+SUBTOTAL(103,$B$8:B185)</f>
        <v>154</v>
      </c>
      <c r="B185" s="107">
        <v>125</v>
      </c>
      <c r="C185" s="108" t="s">
        <v>493</v>
      </c>
      <c r="D185" s="107" t="s">
        <v>16</v>
      </c>
      <c r="E185" s="109">
        <v>0.5</v>
      </c>
      <c r="F185" s="110"/>
      <c r="G185" s="109">
        <v>0.5</v>
      </c>
      <c r="H185" s="111" t="s">
        <v>1487</v>
      </c>
      <c r="I185" s="107" t="s">
        <v>52</v>
      </c>
      <c r="J185" s="112" t="s">
        <v>1488</v>
      </c>
      <c r="K185" s="112" t="s">
        <v>1384</v>
      </c>
      <c r="L185" s="112" t="s">
        <v>1489</v>
      </c>
      <c r="M185" s="105"/>
      <c r="N185" s="106"/>
      <c r="O185" s="150" t="s">
        <v>1083</v>
      </c>
      <c r="P185" s="107"/>
      <c r="Q185" s="107"/>
      <c r="R185" s="107"/>
      <c r="S185" s="107"/>
      <c r="T185" s="107" t="s">
        <v>1083</v>
      </c>
    </row>
    <row r="186" spans="1:20" ht="76.5" x14ac:dyDescent="0.2">
      <c r="A186" s="107">
        <f>+SUBTOTAL(103,$B$8:B186)</f>
        <v>155</v>
      </c>
      <c r="B186" s="107">
        <v>113</v>
      </c>
      <c r="C186" s="108" t="s">
        <v>1291</v>
      </c>
      <c r="D186" s="107" t="s">
        <v>28</v>
      </c>
      <c r="E186" s="109">
        <v>2.0299999999999998</v>
      </c>
      <c r="F186" s="110"/>
      <c r="G186" s="109">
        <v>2.0299999999999998</v>
      </c>
      <c r="H186" s="111" t="s">
        <v>1490</v>
      </c>
      <c r="I186" s="107" t="s">
        <v>52</v>
      </c>
      <c r="J186" s="112" t="s">
        <v>1491</v>
      </c>
      <c r="K186" s="105">
        <v>0</v>
      </c>
      <c r="L186" s="112" t="s">
        <v>1081</v>
      </c>
      <c r="M186" s="106">
        <v>0</v>
      </c>
      <c r="N186" s="106" t="s">
        <v>1083</v>
      </c>
      <c r="O186" s="150" t="s">
        <v>1083</v>
      </c>
      <c r="P186" s="107"/>
      <c r="Q186" s="107" t="s">
        <v>1083</v>
      </c>
      <c r="R186" s="107"/>
      <c r="S186" s="107"/>
      <c r="T186" s="107" t="s">
        <v>1612</v>
      </c>
    </row>
    <row r="187" spans="1:20" ht="38.25" x14ac:dyDescent="0.2">
      <c r="A187" s="107">
        <f>+SUBTOTAL(103,$B$8:B187)</f>
        <v>156</v>
      </c>
      <c r="B187" s="107">
        <v>117</v>
      </c>
      <c r="C187" s="108" t="s">
        <v>1492</v>
      </c>
      <c r="D187" s="107" t="s">
        <v>28</v>
      </c>
      <c r="E187" s="109">
        <v>1.5</v>
      </c>
      <c r="F187" s="110"/>
      <c r="G187" s="109">
        <v>1.5</v>
      </c>
      <c r="H187" s="111" t="s">
        <v>888</v>
      </c>
      <c r="I187" s="107" t="s">
        <v>50</v>
      </c>
      <c r="J187" s="112"/>
      <c r="K187" s="105">
        <v>0</v>
      </c>
      <c r="L187" s="112" t="s">
        <v>1081</v>
      </c>
      <c r="M187" s="106">
        <v>0</v>
      </c>
      <c r="N187" s="106" t="s">
        <v>1083</v>
      </c>
      <c r="O187" s="150" t="s">
        <v>1083</v>
      </c>
      <c r="P187" s="107"/>
      <c r="Q187" s="107" t="s">
        <v>1083</v>
      </c>
      <c r="R187" s="107"/>
      <c r="S187" s="107"/>
      <c r="T187" s="107" t="s">
        <v>1612</v>
      </c>
    </row>
    <row r="188" spans="1:20" x14ac:dyDescent="0.2">
      <c r="A188" s="107">
        <f>+SUBTOTAL(103,$B$8:B188)</f>
        <v>157</v>
      </c>
      <c r="B188" s="107">
        <v>138</v>
      </c>
      <c r="C188" s="108" t="s">
        <v>574</v>
      </c>
      <c r="D188" s="107" t="s">
        <v>26</v>
      </c>
      <c r="E188" s="109">
        <v>0.2</v>
      </c>
      <c r="F188" s="110"/>
      <c r="G188" s="109">
        <v>0.2</v>
      </c>
      <c r="H188" s="111" t="s">
        <v>1493</v>
      </c>
      <c r="I188" s="107" t="s">
        <v>52</v>
      </c>
      <c r="J188" s="112" t="s">
        <v>1494</v>
      </c>
      <c r="K188" s="112"/>
      <c r="L188" s="112"/>
      <c r="M188" s="105"/>
      <c r="N188" s="106"/>
      <c r="O188" s="150" t="s">
        <v>1083</v>
      </c>
      <c r="P188" s="107"/>
      <c r="Q188" s="107"/>
      <c r="R188" s="107"/>
      <c r="S188" s="107" t="s">
        <v>1083</v>
      </c>
      <c r="T188" s="107"/>
    </row>
    <row r="189" spans="1:20" s="72" customFormat="1" x14ac:dyDescent="0.2">
      <c r="A189" s="107">
        <f>+SUBTOTAL(103,$B$8:B189)</f>
        <v>158</v>
      </c>
      <c r="B189" s="107">
        <v>1</v>
      </c>
      <c r="C189" s="108" t="s">
        <v>575</v>
      </c>
      <c r="D189" s="107"/>
      <c r="E189" s="109"/>
      <c r="F189" s="110"/>
      <c r="G189" s="109"/>
      <c r="H189" s="111"/>
      <c r="I189" s="107"/>
      <c r="J189" s="112"/>
      <c r="K189" s="105"/>
      <c r="L189" s="112">
        <v>0</v>
      </c>
      <c r="M189" s="106">
        <v>0</v>
      </c>
      <c r="N189" s="106">
        <v>0</v>
      </c>
      <c r="O189" s="150">
        <v>0</v>
      </c>
      <c r="P189" s="67"/>
      <c r="Q189" s="67"/>
      <c r="R189" s="67"/>
      <c r="S189" s="67"/>
      <c r="T189" s="67"/>
    </row>
    <row r="190" spans="1:20" s="72" customFormat="1" ht="38.25" x14ac:dyDescent="0.2">
      <c r="A190" s="67" t="s">
        <v>206</v>
      </c>
      <c r="B190" s="67"/>
      <c r="C190" s="68" t="s">
        <v>576</v>
      </c>
      <c r="D190" s="67" t="s">
        <v>26</v>
      </c>
      <c r="E190" s="62">
        <v>0.36</v>
      </c>
      <c r="F190" s="110"/>
      <c r="G190" s="62">
        <v>0.36</v>
      </c>
      <c r="H190" s="82" t="s">
        <v>976</v>
      </c>
      <c r="I190" s="67" t="s">
        <v>52</v>
      </c>
      <c r="J190" s="116">
        <v>0</v>
      </c>
      <c r="K190" s="69" t="s">
        <v>1299</v>
      </c>
      <c r="L190" s="116" t="s">
        <v>1495</v>
      </c>
      <c r="M190" s="106">
        <v>0</v>
      </c>
      <c r="N190" s="106" t="s">
        <v>1083</v>
      </c>
      <c r="O190" s="150">
        <v>0</v>
      </c>
      <c r="P190" s="67"/>
      <c r="Q190" s="67"/>
      <c r="R190" s="67"/>
      <c r="S190" s="67" t="s">
        <v>1083</v>
      </c>
      <c r="T190" s="67"/>
    </row>
    <row r="191" spans="1:20" s="72" customFormat="1" ht="25.5" x14ac:dyDescent="0.2">
      <c r="A191" s="67" t="s">
        <v>206</v>
      </c>
      <c r="B191" s="67"/>
      <c r="C191" s="68" t="s">
        <v>577</v>
      </c>
      <c r="D191" s="67" t="s">
        <v>26</v>
      </c>
      <c r="E191" s="129">
        <v>0.41</v>
      </c>
      <c r="F191" s="110"/>
      <c r="G191" s="62">
        <v>0.41</v>
      </c>
      <c r="H191" s="82" t="s">
        <v>1496</v>
      </c>
      <c r="I191" s="67" t="s">
        <v>48</v>
      </c>
      <c r="J191" s="130">
        <v>0</v>
      </c>
      <c r="K191" s="116" t="s">
        <v>1313</v>
      </c>
      <c r="L191" s="116" t="s">
        <v>1313</v>
      </c>
      <c r="M191" s="106">
        <v>0</v>
      </c>
      <c r="N191" s="106" t="s">
        <v>1083</v>
      </c>
      <c r="O191" s="150">
        <v>0</v>
      </c>
      <c r="P191" s="67"/>
      <c r="Q191" s="67"/>
      <c r="R191" s="67"/>
      <c r="S191" s="67" t="s">
        <v>1083</v>
      </c>
      <c r="T191" s="67"/>
    </row>
    <row r="192" spans="1:20" s="113" customFormat="1" ht="25.5" x14ac:dyDescent="0.2">
      <c r="A192" s="107">
        <f>+SUBTOTAL(103,$B$8:B192)</f>
        <v>159</v>
      </c>
      <c r="B192" s="107">
        <v>130</v>
      </c>
      <c r="C192" s="108" t="s">
        <v>91</v>
      </c>
      <c r="D192" s="107">
        <v>0</v>
      </c>
      <c r="E192" s="109">
        <v>0</v>
      </c>
      <c r="F192" s="110"/>
      <c r="G192" s="109">
        <v>0</v>
      </c>
      <c r="H192" s="111" t="s">
        <v>31</v>
      </c>
      <c r="I192" s="107" t="s">
        <v>31</v>
      </c>
      <c r="J192" s="112">
        <v>0</v>
      </c>
      <c r="K192" s="105">
        <v>0</v>
      </c>
      <c r="L192" s="112">
        <v>0</v>
      </c>
      <c r="M192" s="106">
        <v>0</v>
      </c>
      <c r="N192" s="106">
        <v>0</v>
      </c>
      <c r="O192" s="150">
        <v>0</v>
      </c>
      <c r="P192" s="51"/>
      <c r="Q192" s="51"/>
      <c r="R192" s="51"/>
      <c r="S192" s="51"/>
      <c r="T192" s="51"/>
    </row>
    <row r="193" spans="1:20" s="72" customFormat="1" ht="25.5" x14ac:dyDescent="0.2">
      <c r="A193" s="67" t="s">
        <v>206</v>
      </c>
      <c r="B193" s="67"/>
      <c r="C193" s="68" t="s">
        <v>92</v>
      </c>
      <c r="D193" s="67" t="s">
        <v>26</v>
      </c>
      <c r="E193" s="62">
        <v>0.16</v>
      </c>
      <c r="F193" s="110"/>
      <c r="G193" s="62">
        <v>0.16</v>
      </c>
      <c r="H193" s="82" t="s">
        <v>671</v>
      </c>
      <c r="I193" s="67" t="s">
        <v>53</v>
      </c>
      <c r="J193" s="116" t="s">
        <v>1497</v>
      </c>
      <c r="K193" s="69">
        <v>0</v>
      </c>
      <c r="L193" s="116" t="s">
        <v>1081</v>
      </c>
      <c r="M193" s="106" t="s">
        <v>1083</v>
      </c>
      <c r="N193" s="106" t="s">
        <v>1083</v>
      </c>
      <c r="O193" s="150"/>
      <c r="P193" s="67"/>
      <c r="Q193" s="67"/>
      <c r="R193" s="67"/>
      <c r="S193" s="67" t="s">
        <v>1083</v>
      </c>
      <c r="T193" s="67"/>
    </row>
    <row r="194" spans="1:20" s="72" customFormat="1" x14ac:dyDescent="0.2">
      <c r="A194" s="67" t="s">
        <v>206</v>
      </c>
      <c r="B194" s="67"/>
      <c r="C194" s="68" t="s">
        <v>93</v>
      </c>
      <c r="D194" s="67" t="s">
        <v>26</v>
      </c>
      <c r="E194" s="62">
        <v>0.15</v>
      </c>
      <c r="F194" s="110"/>
      <c r="G194" s="62">
        <v>0.15</v>
      </c>
      <c r="H194" s="82" t="s">
        <v>978</v>
      </c>
      <c r="I194" s="67" t="s">
        <v>48</v>
      </c>
      <c r="J194" s="116" t="s">
        <v>1498</v>
      </c>
      <c r="K194" s="69">
        <v>0</v>
      </c>
      <c r="L194" s="116" t="s">
        <v>1081</v>
      </c>
      <c r="M194" s="106" t="s">
        <v>1083</v>
      </c>
      <c r="N194" s="106" t="s">
        <v>1083</v>
      </c>
      <c r="O194" s="150">
        <v>0</v>
      </c>
      <c r="P194" s="67"/>
      <c r="Q194" s="67"/>
      <c r="R194" s="67"/>
      <c r="S194" s="67" t="s">
        <v>1083</v>
      </c>
      <c r="T194" s="67"/>
    </row>
    <row r="195" spans="1:20" s="72" customFormat="1" ht="25.5" x14ac:dyDescent="0.2">
      <c r="A195" s="67" t="s">
        <v>206</v>
      </c>
      <c r="B195" s="67"/>
      <c r="C195" s="68" t="s">
        <v>96</v>
      </c>
      <c r="D195" s="67" t="s">
        <v>26</v>
      </c>
      <c r="E195" s="62">
        <v>0.2</v>
      </c>
      <c r="F195" s="110"/>
      <c r="G195" s="62">
        <v>0.2</v>
      </c>
      <c r="H195" s="82" t="s">
        <v>980</v>
      </c>
      <c r="I195" s="67" t="s">
        <v>47</v>
      </c>
      <c r="J195" s="116" t="s">
        <v>1499</v>
      </c>
      <c r="K195" s="69">
        <v>0</v>
      </c>
      <c r="L195" s="116" t="s">
        <v>1081</v>
      </c>
      <c r="M195" s="106" t="s">
        <v>1083</v>
      </c>
      <c r="N195" s="106" t="s">
        <v>1083</v>
      </c>
      <c r="O195" s="150">
        <v>0</v>
      </c>
      <c r="P195" s="67"/>
      <c r="Q195" s="67"/>
      <c r="R195" s="67"/>
      <c r="S195" s="67" t="s">
        <v>1083</v>
      </c>
      <c r="T195" s="67"/>
    </row>
    <row r="196" spans="1:20" s="72" customFormat="1" ht="25.5" x14ac:dyDescent="0.2">
      <c r="A196" s="67" t="s">
        <v>206</v>
      </c>
      <c r="B196" s="67"/>
      <c r="C196" s="68" t="s">
        <v>97</v>
      </c>
      <c r="D196" s="67" t="s">
        <v>26</v>
      </c>
      <c r="E196" s="62">
        <v>0.16</v>
      </c>
      <c r="F196" s="110"/>
      <c r="G196" s="62">
        <v>0.16</v>
      </c>
      <c r="H196" s="82" t="s">
        <v>981</v>
      </c>
      <c r="I196" s="67" t="s">
        <v>50</v>
      </c>
      <c r="J196" s="116" t="s">
        <v>1500</v>
      </c>
      <c r="K196" s="69">
        <v>0</v>
      </c>
      <c r="L196" s="116" t="s">
        <v>1081</v>
      </c>
      <c r="M196" s="106" t="s">
        <v>1083</v>
      </c>
      <c r="N196" s="106" t="s">
        <v>1083</v>
      </c>
      <c r="O196" s="150">
        <v>0</v>
      </c>
      <c r="P196" s="67"/>
      <c r="Q196" s="67"/>
      <c r="R196" s="67"/>
      <c r="S196" s="67" t="s">
        <v>1083</v>
      </c>
      <c r="T196" s="67"/>
    </row>
    <row r="197" spans="1:20" s="72" customFormat="1" ht="25.5" x14ac:dyDescent="0.2">
      <c r="A197" s="67" t="s">
        <v>206</v>
      </c>
      <c r="B197" s="67"/>
      <c r="C197" s="68" t="s">
        <v>100</v>
      </c>
      <c r="D197" s="67" t="s">
        <v>26</v>
      </c>
      <c r="E197" s="62">
        <v>0.11</v>
      </c>
      <c r="F197" s="110"/>
      <c r="G197" s="62">
        <v>0.11</v>
      </c>
      <c r="H197" s="82" t="s">
        <v>983</v>
      </c>
      <c r="I197" s="67" t="s">
        <v>70</v>
      </c>
      <c r="J197" s="116" t="s">
        <v>1501</v>
      </c>
      <c r="K197" s="69">
        <v>0</v>
      </c>
      <c r="L197" s="116" t="s">
        <v>1081</v>
      </c>
      <c r="M197" s="106" t="s">
        <v>1083</v>
      </c>
      <c r="N197" s="106" t="s">
        <v>1083</v>
      </c>
      <c r="O197" s="150">
        <v>0</v>
      </c>
      <c r="P197" s="67"/>
      <c r="Q197" s="67"/>
      <c r="R197" s="67"/>
      <c r="S197" s="67" t="s">
        <v>1083</v>
      </c>
      <c r="T197" s="67"/>
    </row>
    <row r="198" spans="1:20" s="117" customFormat="1" ht="13.5" x14ac:dyDescent="0.2">
      <c r="A198" s="131" t="s">
        <v>163</v>
      </c>
      <c r="B198" s="131"/>
      <c r="C198" s="100" t="s">
        <v>564</v>
      </c>
      <c r="D198" s="131"/>
      <c r="E198" s="132"/>
      <c r="F198" s="102"/>
      <c r="G198" s="132"/>
      <c r="H198" s="133"/>
      <c r="I198" s="131"/>
      <c r="J198" s="134"/>
      <c r="K198" s="135"/>
      <c r="L198" s="134"/>
      <c r="M198" s="99"/>
      <c r="N198" s="99"/>
      <c r="O198" s="149"/>
      <c r="P198" s="131"/>
      <c r="Q198" s="131"/>
      <c r="R198" s="131"/>
      <c r="S198" s="131"/>
      <c r="T198" s="131"/>
    </row>
    <row r="199" spans="1:20" ht="25.5" x14ac:dyDescent="0.2">
      <c r="A199" s="107">
        <f>+SUBTOTAL(103,$B$8:B199)</f>
        <v>160</v>
      </c>
      <c r="B199" s="107">
        <v>207</v>
      </c>
      <c r="C199" s="108" t="s">
        <v>565</v>
      </c>
      <c r="D199" s="107"/>
      <c r="E199" s="109"/>
      <c r="F199" s="110"/>
      <c r="G199" s="109"/>
      <c r="H199" s="111"/>
      <c r="I199" s="107"/>
      <c r="J199" s="112"/>
      <c r="K199" s="105"/>
      <c r="L199" s="112"/>
      <c r="M199" s="106">
        <v>0</v>
      </c>
      <c r="N199" s="106">
        <v>0</v>
      </c>
      <c r="O199" s="150">
        <v>0</v>
      </c>
      <c r="P199" s="107"/>
      <c r="Q199" s="107"/>
      <c r="R199" s="107"/>
      <c r="S199" s="107"/>
      <c r="T199" s="107"/>
    </row>
    <row r="200" spans="1:20" s="72" customFormat="1" ht="25.5" x14ac:dyDescent="0.2">
      <c r="A200" s="67" t="s">
        <v>206</v>
      </c>
      <c r="B200" s="67"/>
      <c r="C200" s="68" t="s">
        <v>164</v>
      </c>
      <c r="D200" s="67" t="s">
        <v>24</v>
      </c>
      <c r="E200" s="62">
        <v>0.12</v>
      </c>
      <c r="F200" s="110"/>
      <c r="G200" s="62">
        <v>0.12</v>
      </c>
      <c r="H200" s="82" t="s">
        <v>961</v>
      </c>
      <c r="I200" s="67" t="s">
        <v>53</v>
      </c>
      <c r="J200" s="116" t="s">
        <v>1502</v>
      </c>
      <c r="K200" s="69">
        <v>0</v>
      </c>
      <c r="L200" s="116" t="s">
        <v>1081</v>
      </c>
      <c r="M200" s="106">
        <v>0</v>
      </c>
      <c r="N200" s="106">
        <v>0</v>
      </c>
      <c r="O200" s="150">
        <v>0</v>
      </c>
      <c r="P200" s="67"/>
      <c r="Q200" s="67"/>
      <c r="R200" s="67"/>
      <c r="S200" s="67" t="s">
        <v>1083</v>
      </c>
      <c r="T200" s="67"/>
    </row>
    <row r="201" spans="1:20" s="72" customFormat="1" ht="25.5" x14ac:dyDescent="0.2">
      <c r="A201" s="67" t="s">
        <v>206</v>
      </c>
      <c r="B201" s="67"/>
      <c r="C201" s="68" t="s">
        <v>111</v>
      </c>
      <c r="D201" s="67" t="s">
        <v>24</v>
      </c>
      <c r="E201" s="62">
        <v>0.01</v>
      </c>
      <c r="F201" s="110"/>
      <c r="G201" s="62">
        <v>0.01</v>
      </c>
      <c r="H201" s="82" t="s">
        <v>962</v>
      </c>
      <c r="I201" s="67" t="s">
        <v>53</v>
      </c>
      <c r="J201" s="116" t="s">
        <v>1503</v>
      </c>
      <c r="K201" s="69">
        <v>0</v>
      </c>
      <c r="L201" s="116" t="s">
        <v>1081</v>
      </c>
      <c r="M201" s="106">
        <v>0</v>
      </c>
      <c r="N201" s="106">
        <v>0</v>
      </c>
      <c r="O201" s="150">
        <v>0</v>
      </c>
      <c r="P201" s="67"/>
      <c r="Q201" s="67"/>
      <c r="R201" s="67"/>
      <c r="S201" s="67" t="s">
        <v>1083</v>
      </c>
      <c r="T201" s="67"/>
    </row>
    <row r="202" spans="1:20" ht="25.5" x14ac:dyDescent="0.2">
      <c r="A202" s="107">
        <f>+SUBTOTAL(103,$B$8:B202)</f>
        <v>161</v>
      </c>
      <c r="B202" s="107">
        <v>207</v>
      </c>
      <c r="C202" s="108" t="s">
        <v>1310</v>
      </c>
      <c r="D202" s="107"/>
      <c r="E202" s="109"/>
      <c r="F202" s="110"/>
      <c r="G202" s="109"/>
      <c r="H202" s="111"/>
      <c r="I202" s="107"/>
      <c r="J202" s="112"/>
      <c r="K202" s="105"/>
      <c r="L202" s="112"/>
      <c r="M202" s="106">
        <v>0</v>
      </c>
      <c r="N202" s="106">
        <v>0</v>
      </c>
      <c r="O202" s="150">
        <v>0</v>
      </c>
      <c r="P202" s="107"/>
      <c r="Q202" s="107"/>
      <c r="R202" s="107"/>
      <c r="S202" s="107"/>
      <c r="T202" s="107"/>
    </row>
    <row r="203" spans="1:20" s="72" customFormat="1" ht="25.5" x14ac:dyDescent="0.2">
      <c r="A203" s="67" t="s">
        <v>206</v>
      </c>
      <c r="B203" s="67"/>
      <c r="C203" s="68" t="s">
        <v>189</v>
      </c>
      <c r="D203" s="67" t="s">
        <v>24</v>
      </c>
      <c r="E203" s="62">
        <v>1</v>
      </c>
      <c r="F203" s="110"/>
      <c r="G203" s="62">
        <v>1</v>
      </c>
      <c r="H203" s="82" t="s">
        <v>1504</v>
      </c>
      <c r="I203" s="67" t="s">
        <v>48</v>
      </c>
      <c r="J203" s="116" t="s">
        <v>1453</v>
      </c>
      <c r="K203" s="69">
        <v>0</v>
      </c>
      <c r="L203" s="116" t="s">
        <v>1081</v>
      </c>
      <c r="M203" s="106">
        <v>0</v>
      </c>
      <c r="N203" s="106">
        <v>0</v>
      </c>
      <c r="O203" s="150">
        <v>0</v>
      </c>
      <c r="P203" s="67"/>
      <c r="Q203" s="67"/>
      <c r="R203" s="67"/>
      <c r="S203" s="67" t="s">
        <v>1083</v>
      </c>
      <c r="T203" s="67" t="s">
        <v>1613</v>
      </c>
    </row>
    <row r="204" spans="1:20" ht="25.5" x14ac:dyDescent="0.2">
      <c r="A204" s="107">
        <f>+SUBTOTAL(103,$B$8:B204)</f>
        <v>162</v>
      </c>
      <c r="B204" s="107">
        <v>207</v>
      </c>
      <c r="C204" s="108" t="s">
        <v>1311</v>
      </c>
      <c r="D204" s="107"/>
      <c r="E204" s="109"/>
      <c r="F204" s="110"/>
      <c r="G204" s="109"/>
      <c r="H204" s="111"/>
      <c r="I204" s="107"/>
      <c r="J204" s="112"/>
      <c r="K204" s="105"/>
      <c r="L204" s="112"/>
      <c r="M204" s="106">
        <v>0</v>
      </c>
      <c r="N204" s="106">
        <v>0</v>
      </c>
      <c r="O204" s="150">
        <v>0</v>
      </c>
      <c r="P204" s="107"/>
      <c r="Q204" s="107"/>
      <c r="R204" s="107"/>
      <c r="S204" s="107"/>
      <c r="T204" s="107"/>
    </row>
    <row r="205" spans="1:20" s="72" customFormat="1" ht="38.25" x14ac:dyDescent="0.2">
      <c r="A205" s="67" t="s">
        <v>206</v>
      </c>
      <c r="B205" s="67"/>
      <c r="C205" s="68" t="s">
        <v>227</v>
      </c>
      <c r="D205" s="67" t="s">
        <v>10</v>
      </c>
      <c r="E205" s="62">
        <v>0.86</v>
      </c>
      <c r="F205" s="119"/>
      <c r="G205" s="62">
        <v>0.86</v>
      </c>
      <c r="H205" s="116" t="s">
        <v>622</v>
      </c>
      <c r="I205" s="67" t="s">
        <v>49</v>
      </c>
      <c r="J205" s="116" t="s">
        <v>1312</v>
      </c>
      <c r="K205" s="69">
        <v>0</v>
      </c>
      <c r="L205" s="116" t="s">
        <v>1081</v>
      </c>
      <c r="M205" s="120">
        <v>0</v>
      </c>
      <c r="N205" s="120">
        <v>0</v>
      </c>
      <c r="O205" s="151">
        <v>0</v>
      </c>
      <c r="P205" s="67"/>
      <c r="Q205" s="67"/>
      <c r="R205" s="67"/>
      <c r="S205" s="67" t="s">
        <v>1083</v>
      </c>
      <c r="T205" s="67"/>
    </row>
    <row r="206" spans="1:20" s="72" customFormat="1" ht="38.25" x14ac:dyDescent="0.2">
      <c r="A206" s="67" t="s">
        <v>206</v>
      </c>
      <c r="B206" s="67"/>
      <c r="C206" s="68" t="s">
        <v>228</v>
      </c>
      <c r="D206" s="67" t="s">
        <v>10</v>
      </c>
      <c r="E206" s="62">
        <v>0.77</v>
      </c>
      <c r="F206" s="119"/>
      <c r="G206" s="62">
        <v>0.77</v>
      </c>
      <c r="H206" s="82" t="s">
        <v>623</v>
      </c>
      <c r="I206" s="67" t="s">
        <v>49</v>
      </c>
      <c r="J206" s="116" t="s">
        <v>1505</v>
      </c>
      <c r="K206" s="69">
        <v>0</v>
      </c>
      <c r="L206" s="116" t="s">
        <v>1081</v>
      </c>
      <c r="M206" s="120">
        <v>0</v>
      </c>
      <c r="N206" s="120">
        <v>0</v>
      </c>
      <c r="O206" s="151">
        <v>0</v>
      </c>
      <c r="P206" s="67"/>
      <c r="Q206" s="67"/>
      <c r="R206" s="67"/>
      <c r="S206" s="67" t="s">
        <v>1083</v>
      </c>
      <c r="T206" s="67"/>
    </row>
    <row r="207" spans="1:20" s="72" customFormat="1" ht="25.5" x14ac:dyDescent="0.2">
      <c r="A207" s="67" t="s">
        <v>206</v>
      </c>
      <c r="B207" s="67"/>
      <c r="C207" s="68" t="s">
        <v>102</v>
      </c>
      <c r="D207" s="67" t="s">
        <v>10</v>
      </c>
      <c r="E207" s="62">
        <v>0.37</v>
      </c>
      <c r="F207" s="110"/>
      <c r="G207" s="62">
        <v>0.37</v>
      </c>
      <c r="H207" s="82" t="s">
        <v>974</v>
      </c>
      <c r="I207" s="67" t="s">
        <v>49</v>
      </c>
      <c r="J207" s="116" t="s">
        <v>1506</v>
      </c>
      <c r="K207" s="69">
        <v>0</v>
      </c>
      <c r="L207" s="116" t="s">
        <v>1081</v>
      </c>
      <c r="M207" s="106">
        <v>0</v>
      </c>
      <c r="N207" s="106">
        <v>0</v>
      </c>
      <c r="O207" s="150">
        <v>0</v>
      </c>
      <c r="P207" s="67"/>
      <c r="Q207" s="67"/>
      <c r="R207" s="67"/>
      <c r="S207" s="67" t="s">
        <v>1083</v>
      </c>
      <c r="T207" s="67"/>
    </row>
    <row r="208" spans="1:20" s="72" customFormat="1" ht="38.25" x14ac:dyDescent="0.2">
      <c r="A208" s="67" t="s">
        <v>206</v>
      </c>
      <c r="B208" s="67"/>
      <c r="C208" s="68" t="s">
        <v>571</v>
      </c>
      <c r="D208" s="67" t="s">
        <v>25</v>
      </c>
      <c r="E208" s="62">
        <v>7.0000000000000007E-2</v>
      </c>
      <c r="F208" s="110"/>
      <c r="G208" s="62">
        <v>7.0000000000000007E-2</v>
      </c>
      <c r="H208" s="82" t="s">
        <v>972</v>
      </c>
      <c r="I208" s="67" t="s">
        <v>49</v>
      </c>
      <c r="J208" s="116" t="s">
        <v>1507</v>
      </c>
      <c r="K208" s="69">
        <v>0</v>
      </c>
      <c r="L208" s="116" t="s">
        <v>1081</v>
      </c>
      <c r="M208" s="106">
        <v>0</v>
      </c>
      <c r="N208" s="106">
        <v>0</v>
      </c>
      <c r="O208" s="150">
        <v>0</v>
      </c>
      <c r="P208" s="67"/>
      <c r="Q208" s="67"/>
      <c r="R208" s="67"/>
      <c r="S208" s="67" t="s">
        <v>1083</v>
      </c>
      <c r="T208" s="67"/>
    </row>
    <row r="209" spans="1:20" s="72" customFormat="1" ht="25.5" x14ac:dyDescent="0.2">
      <c r="A209" s="67" t="s">
        <v>206</v>
      </c>
      <c r="B209" s="67"/>
      <c r="C209" s="68" t="s">
        <v>117</v>
      </c>
      <c r="D209" s="67" t="s">
        <v>25</v>
      </c>
      <c r="E209" s="62">
        <v>0.32</v>
      </c>
      <c r="F209" s="110"/>
      <c r="G209" s="62">
        <v>0.32</v>
      </c>
      <c r="H209" s="82" t="s">
        <v>1508</v>
      </c>
      <c r="I209" s="67" t="s">
        <v>49</v>
      </c>
      <c r="J209" s="116" t="s">
        <v>1509</v>
      </c>
      <c r="K209" s="69">
        <v>0</v>
      </c>
      <c r="L209" s="116" t="s">
        <v>1081</v>
      </c>
      <c r="M209" s="106">
        <v>0</v>
      </c>
      <c r="N209" s="106">
        <v>0</v>
      </c>
      <c r="O209" s="150">
        <v>0</v>
      </c>
      <c r="P209" s="67"/>
      <c r="Q209" s="67"/>
      <c r="R209" s="67"/>
      <c r="S209" s="67" t="s">
        <v>1083</v>
      </c>
      <c r="T209" s="67"/>
    </row>
    <row r="210" spans="1:20" s="72" customFormat="1" ht="25.5" x14ac:dyDescent="0.2">
      <c r="A210" s="67" t="s">
        <v>206</v>
      </c>
      <c r="B210" s="67"/>
      <c r="C210" s="68" t="s">
        <v>118</v>
      </c>
      <c r="D210" s="67" t="s">
        <v>25</v>
      </c>
      <c r="E210" s="62">
        <v>0.35</v>
      </c>
      <c r="F210" s="110"/>
      <c r="G210" s="62">
        <v>0.35</v>
      </c>
      <c r="H210" s="82" t="s">
        <v>1014</v>
      </c>
      <c r="I210" s="67" t="s">
        <v>49</v>
      </c>
      <c r="J210" s="116" t="s">
        <v>1506</v>
      </c>
      <c r="K210" s="69">
        <v>0</v>
      </c>
      <c r="L210" s="116" t="s">
        <v>1081</v>
      </c>
      <c r="M210" s="106">
        <v>0</v>
      </c>
      <c r="N210" s="106">
        <v>0</v>
      </c>
      <c r="O210" s="150">
        <v>0</v>
      </c>
      <c r="P210" s="67"/>
      <c r="Q210" s="67"/>
      <c r="R210" s="67"/>
      <c r="S210" s="67" t="s">
        <v>1083</v>
      </c>
      <c r="T210" s="67"/>
    </row>
    <row r="211" spans="1:20" s="72" customFormat="1" x14ac:dyDescent="0.2">
      <c r="A211" s="67" t="s">
        <v>206</v>
      </c>
      <c r="B211" s="67"/>
      <c r="C211" s="68" t="s">
        <v>125</v>
      </c>
      <c r="D211" s="67" t="s">
        <v>25</v>
      </c>
      <c r="E211" s="62">
        <v>0.89</v>
      </c>
      <c r="F211" s="110"/>
      <c r="G211" s="62">
        <v>0.89</v>
      </c>
      <c r="H211" s="82" t="s">
        <v>973</v>
      </c>
      <c r="I211" s="67" t="s">
        <v>49</v>
      </c>
      <c r="J211" s="116" t="s">
        <v>1510</v>
      </c>
      <c r="K211" s="69">
        <v>0</v>
      </c>
      <c r="L211" s="116" t="s">
        <v>1081</v>
      </c>
      <c r="M211" s="106">
        <v>0</v>
      </c>
      <c r="N211" s="106">
        <v>0</v>
      </c>
      <c r="O211" s="150">
        <v>0</v>
      </c>
      <c r="P211" s="67"/>
      <c r="Q211" s="67"/>
      <c r="R211" s="67"/>
      <c r="S211" s="67" t="s">
        <v>1083</v>
      </c>
      <c r="T211" s="67"/>
    </row>
    <row r="212" spans="1:20" ht="25.5" x14ac:dyDescent="0.2">
      <c r="A212" s="107">
        <f>+SUBTOTAL(103,$B$8:B212)</f>
        <v>163</v>
      </c>
      <c r="B212" s="107">
        <v>207</v>
      </c>
      <c r="C212" s="108" t="s">
        <v>566</v>
      </c>
      <c r="D212" s="107"/>
      <c r="E212" s="109"/>
      <c r="F212" s="110"/>
      <c r="G212" s="109"/>
      <c r="H212" s="111"/>
      <c r="I212" s="107"/>
      <c r="J212" s="112"/>
      <c r="K212" s="105"/>
      <c r="L212" s="112"/>
      <c r="M212" s="106">
        <v>0</v>
      </c>
      <c r="N212" s="106">
        <v>0</v>
      </c>
      <c r="O212" s="150">
        <v>0</v>
      </c>
      <c r="P212" s="107"/>
      <c r="Q212" s="107"/>
      <c r="R212" s="107"/>
      <c r="S212" s="107"/>
      <c r="T212" s="107"/>
    </row>
    <row r="213" spans="1:20" s="72" customFormat="1" ht="25.5" x14ac:dyDescent="0.2">
      <c r="A213" s="67" t="s">
        <v>206</v>
      </c>
      <c r="B213" s="67"/>
      <c r="C213" s="68" t="s">
        <v>112</v>
      </c>
      <c r="D213" s="67" t="s">
        <v>24</v>
      </c>
      <c r="E213" s="62">
        <v>0.05</v>
      </c>
      <c r="F213" s="110"/>
      <c r="G213" s="62">
        <v>0.05</v>
      </c>
      <c r="H213" s="82" t="s">
        <v>963</v>
      </c>
      <c r="I213" s="67" t="s">
        <v>52</v>
      </c>
      <c r="J213" s="116" t="s">
        <v>1511</v>
      </c>
      <c r="K213" s="69">
        <v>0</v>
      </c>
      <c r="L213" s="116" t="s">
        <v>1081</v>
      </c>
      <c r="M213" s="106">
        <v>0</v>
      </c>
      <c r="N213" s="106">
        <v>0</v>
      </c>
      <c r="O213" s="150">
        <v>0</v>
      </c>
      <c r="P213" s="67"/>
      <c r="Q213" s="67"/>
      <c r="R213" s="67"/>
      <c r="S213" s="67" t="s">
        <v>1083</v>
      </c>
      <c r="T213" s="67"/>
    </row>
    <row r="214" spans="1:20" s="72" customFormat="1" ht="25.5" x14ac:dyDescent="0.2">
      <c r="A214" s="67" t="s">
        <v>206</v>
      </c>
      <c r="B214" s="67"/>
      <c r="C214" s="68" t="s">
        <v>192</v>
      </c>
      <c r="D214" s="67" t="s">
        <v>24</v>
      </c>
      <c r="E214" s="62">
        <v>0.02</v>
      </c>
      <c r="F214" s="110"/>
      <c r="G214" s="62">
        <v>0.02</v>
      </c>
      <c r="H214" s="82" t="s">
        <v>964</v>
      </c>
      <c r="I214" s="67" t="s">
        <v>52</v>
      </c>
      <c r="J214" s="116" t="s">
        <v>1512</v>
      </c>
      <c r="K214" s="69">
        <v>0</v>
      </c>
      <c r="L214" s="116" t="s">
        <v>1081</v>
      </c>
      <c r="M214" s="106">
        <v>0</v>
      </c>
      <c r="N214" s="106">
        <v>0</v>
      </c>
      <c r="O214" s="150">
        <v>0</v>
      </c>
      <c r="P214" s="67"/>
      <c r="Q214" s="67"/>
      <c r="R214" s="67"/>
      <c r="S214" s="67" t="s">
        <v>1083</v>
      </c>
      <c r="T214" s="67" t="s">
        <v>1622</v>
      </c>
    </row>
    <row r="215" spans="1:20" s="72" customFormat="1" ht="25.5" x14ac:dyDescent="0.2">
      <c r="A215" s="67" t="s">
        <v>206</v>
      </c>
      <c r="B215" s="67"/>
      <c r="C215" s="68" t="s">
        <v>193</v>
      </c>
      <c r="D215" s="67" t="s">
        <v>24</v>
      </c>
      <c r="E215" s="62">
        <v>0.21</v>
      </c>
      <c r="F215" s="110"/>
      <c r="G215" s="62">
        <v>0.21</v>
      </c>
      <c r="H215" s="82" t="s">
        <v>965</v>
      </c>
      <c r="I215" s="67" t="s">
        <v>52</v>
      </c>
      <c r="J215" s="116" t="s">
        <v>1513</v>
      </c>
      <c r="K215" s="69">
        <v>0</v>
      </c>
      <c r="L215" s="116" t="s">
        <v>1081</v>
      </c>
      <c r="M215" s="106">
        <v>0</v>
      </c>
      <c r="N215" s="106">
        <v>0</v>
      </c>
      <c r="O215" s="150">
        <v>0</v>
      </c>
      <c r="P215" s="67"/>
      <c r="Q215" s="67"/>
      <c r="R215" s="67"/>
      <c r="S215" s="67" t="s">
        <v>1083</v>
      </c>
      <c r="T215" s="67"/>
    </row>
    <row r="216" spans="1:20" ht="25.5" x14ac:dyDescent="0.2">
      <c r="A216" s="107">
        <f>+SUBTOTAL(103,$B$8:B216)</f>
        <v>164</v>
      </c>
      <c r="B216" s="107">
        <v>207</v>
      </c>
      <c r="C216" s="108" t="s">
        <v>567</v>
      </c>
      <c r="D216" s="107"/>
      <c r="E216" s="109"/>
      <c r="F216" s="110"/>
      <c r="G216" s="109"/>
      <c r="H216" s="111"/>
      <c r="I216" s="107"/>
      <c r="J216" s="112"/>
      <c r="K216" s="105"/>
      <c r="L216" s="112"/>
      <c r="M216" s="106">
        <v>0</v>
      </c>
      <c r="N216" s="106">
        <v>0</v>
      </c>
      <c r="O216" s="150">
        <v>0</v>
      </c>
      <c r="P216" s="107"/>
      <c r="Q216" s="107"/>
      <c r="R216" s="107"/>
      <c r="S216" s="107"/>
      <c r="T216" s="107"/>
    </row>
    <row r="217" spans="1:20" s="72" customFormat="1" ht="25.5" x14ac:dyDescent="0.2">
      <c r="A217" s="67" t="s">
        <v>206</v>
      </c>
      <c r="B217" s="67"/>
      <c r="C217" s="68" t="s">
        <v>114</v>
      </c>
      <c r="D217" s="67" t="s">
        <v>24</v>
      </c>
      <c r="E217" s="62">
        <v>0.25</v>
      </c>
      <c r="F217" s="110"/>
      <c r="G217" s="62">
        <v>0.25</v>
      </c>
      <c r="H217" s="82" t="s">
        <v>966</v>
      </c>
      <c r="I217" s="67" t="s">
        <v>50</v>
      </c>
      <c r="J217" s="116" t="s">
        <v>1514</v>
      </c>
      <c r="K217" s="69">
        <v>0</v>
      </c>
      <c r="L217" s="116" t="s">
        <v>1081</v>
      </c>
      <c r="M217" s="106">
        <v>0</v>
      </c>
      <c r="N217" s="106">
        <v>0</v>
      </c>
      <c r="O217" s="150">
        <v>0</v>
      </c>
      <c r="P217" s="67"/>
      <c r="Q217" s="67"/>
      <c r="R217" s="67"/>
      <c r="S217" s="67" t="s">
        <v>1083</v>
      </c>
      <c r="T217" s="67"/>
    </row>
    <row r="218" spans="1:20" s="72" customFormat="1" ht="25.5" x14ac:dyDescent="0.2">
      <c r="A218" s="67" t="s">
        <v>206</v>
      </c>
      <c r="B218" s="67"/>
      <c r="C218" s="68" t="s">
        <v>190</v>
      </c>
      <c r="D218" s="67" t="s">
        <v>24</v>
      </c>
      <c r="E218" s="62">
        <v>0.06</v>
      </c>
      <c r="F218" s="110"/>
      <c r="G218" s="62">
        <v>0.06</v>
      </c>
      <c r="H218" s="82" t="s">
        <v>967</v>
      </c>
      <c r="I218" s="67" t="s">
        <v>50</v>
      </c>
      <c r="J218" s="116" t="s">
        <v>1515</v>
      </c>
      <c r="K218" s="69">
        <v>0</v>
      </c>
      <c r="L218" s="116" t="s">
        <v>1081</v>
      </c>
      <c r="M218" s="106">
        <v>0</v>
      </c>
      <c r="N218" s="106">
        <v>0</v>
      </c>
      <c r="O218" s="150">
        <v>0</v>
      </c>
      <c r="P218" s="67"/>
      <c r="Q218" s="67"/>
      <c r="R218" s="67"/>
      <c r="S218" s="67" t="s">
        <v>1083</v>
      </c>
      <c r="T218" s="67"/>
    </row>
    <row r="219" spans="1:20" s="72" customFormat="1" ht="25.5" x14ac:dyDescent="0.2">
      <c r="A219" s="67" t="s">
        <v>206</v>
      </c>
      <c r="B219" s="67"/>
      <c r="C219" s="68" t="s">
        <v>121</v>
      </c>
      <c r="D219" s="67" t="s">
        <v>3</v>
      </c>
      <c r="E219" s="62">
        <v>1.02</v>
      </c>
      <c r="F219" s="110"/>
      <c r="G219" s="62">
        <v>1.02</v>
      </c>
      <c r="H219" s="82" t="s">
        <v>968</v>
      </c>
      <c r="I219" s="67" t="s">
        <v>50</v>
      </c>
      <c r="J219" s="116" t="s">
        <v>1516</v>
      </c>
      <c r="K219" s="69">
        <v>0</v>
      </c>
      <c r="L219" s="116" t="s">
        <v>1081</v>
      </c>
      <c r="M219" s="106">
        <v>0</v>
      </c>
      <c r="N219" s="106">
        <v>0</v>
      </c>
      <c r="O219" s="150">
        <v>0</v>
      </c>
      <c r="P219" s="67"/>
      <c r="Q219" s="67"/>
      <c r="R219" s="67"/>
      <c r="S219" s="67" t="s">
        <v>1083</v>
      </c>
      <c r="T219" s="67"/>
    </row>
    <row r="220" spans="1:20" ht="25.5" x14ac:dyDescent="0.2">
      <c r="A220" s="107">
        <f>+SUBTOTAL(103,$B$8:B220)</f>
        <v>165</v>
      </c>
      <c r="B220" s="107">
        <v>207</v>
      </c>
      <c r="C220" s="108" t="s">
        <v>568</v>
      </c>
      <c r="D220" s="107"/>
      <c r="E220" s="109"/>
      <c r="F220" s="110"/>
      <c r="G220" s="109"/>
      <c r="H220" s="111"/>
      <c r="I220" s="107"/>
      <c r="J220" s="112"/>
      <c r="K220" s="105"/>
      <c r="L220" s="112"/>
      <c r="M220" s="106">
        <v>0</v>
      </c>
      <c r="N220" s="106">
        <v>0</v>
      </c>
      <c r="O220" s="150">
        <v>0</v>
      </c>
      <c r="P220" s="107"/>
      <c r="Q220" s="107"/>
      <c r="R220" s="107"/>
      <c r="S220" s="107"/>
      <c r="T220" s="107"/>
    </row>
    <row r="221" spans="1:20" s="72" customFormat="1" ht="25.5" x14ac:dyDescent="0.2">
      <c r="A221" s="67" t="s">
        <v>206</v>
      </c>
      <c r="B221" s="67"/>
      <c r="C221" s="68" t="s">
        <v>187</v>
      </c>
      <c r="D221" s="67" t="s">
        <v>24</v>
      </c>
      <c r="E221" s="62">
        <v>0.28999999999999998</v>
      </c>
      <c r="F221" s="110"/>
      <c r="G221" s="62">
        <v>0.28999999999999998</v>
      </c>
      <c r="H221" s="82" t="s">
        <v>969</v>
      </c>
      <c r="I221" s="67" t="s">
        <v>59</v>
      </c>
      <c r="J221" s="116" t="s">
        <v>1517</v>
      </c>
      <c r="K221" s="69">
        <v>0</v>
      </c>
      <c r="L221" s="116" t="s">
        <v>1081</v>
      </c>
      <c r="M221" s="106">
        <v>0</v>
      </c>
      <c r="N221" s="106">
        <v>0</v>
      </c>
      <c r="O221" s="150">
        <v>0</v>
      </c>
      <c r="P221" s="67"/>
      <c r="Q221" s="67"/>
      <c r="R221" s="67"/>
      <c r="S221" s="67" t="s">
        <v>1083</v>
      </c>
      <c r="T221" s="67"/>
    </row>
    <row r="222" spans="1:20" x14ac:dyDescent="0.2">
      <c r="A222" s="107">
        <f>+SUBTOTAL(103,$B$8:B222)</f>
        <v>166</v>
      </c>
      <c r="B222" s="107">
        <v>207</v>
      </c>
      <c r="C222" s="108" t="s">
        <v>569</v>
      </c>
      <c r="D222" s="107"/>
      <c r="E222" s="109"/>
      <c r="F222" s="110"/>
      <c r="G222" s="109"/>
      <c r="H222" s="111"/>
      <c r="I222" s="107"/>
      <c r="J222" s="112"/>
      <c r="K222" s="105"/>
      <c r="L222" s="112"/>
      <c r="M222" s="106">
        <v>0</v>
      </c>
      <c r="N222" s="106">
        <v>0</v>
      </c>
      <c r="O222" s="150">
        <v>0</v>
      </c>
      <c r="P222" s="107"/>
      <c r="Q222" s="107"/>
      <c r="R222" s="107"/>
      <c r="S222" s="107"/>
      <c r="T222" s="107"/>
    </row>
    <row r="223" spans="1:20" s="72" customFormat="1" ht="25.5" x14ac:dyDescent="0.2">
      <c r="A223" s="67" t="s">
        <v>206</v>
      </c>
      <c r="B223" s="67"/>
      <c r="C223" s="68" t="s">
        <v>188</v>
      </c>
      <c r="D223" s="67" t="s">
        <v>24</v>
      </c>
      <c r="E223" s="62">
        <v>0.35</v>
      </c>
      <c r="F223" s="110"/>
      <c r="G223" s="62">
        <v>0.35</v>
      </c>
      <c r="H223" s="82" t="s">
        <v>970</v>
      </c>
      <c r="I223" s="67" t="s">
        <v>62</v>
      </c>
      <c r="J223" s="116" t="s">
        <v>1518</v>
      </c>
      <c r="K223" s="69">
        <v>0</v>
      </c>
      <c r="L223" s="116" t="s">
        <v>1081</v>
      </c>
      <c r="M223" s="106">
        <v>0</v>
      </c>
      <c r="N223" s="106">
        <v>0</v>
      </c>
      <c r="O223" s="150">
        <v>0</v>
      </c>
      <c r="P223" s="67"/>
      <c r="Q223" s="67"/>
      <c r="R223" s="67"/>
      <c r="S223" s="67" t="s">
        <v>1083</v>
      </c>
      <c r="T223" s="67"/>
    </row>
    <row r="224" spans="1:20" s="72" customFormat="1" ht="25.5" x14ac:dyDescent="0.2">
      <c r="A224" s="67" t="s">
        <v>206</v>
      </c>
      <c r="B224" s="67"/>
      <c r="C224" s="68" t="s">
        <v>191</v>
      </c>
      <c r="D224" s="67" t="s">
        <v>24</v>
      </c>
      <c r="E224" s="62">
        <v>0.21</v>
      </c>
      <c r="F224" s="110"/>
      <c r="G224" s="62">
        <v>0.21</v>
      </c>
      <c r="H224" s="82" t="s">
        <v>965</v>
      </c>
      <c r="I224" s="67" t="s">
        <v>62</v>
      </c>
      <c r="J224" s="116" t="s">
        <v>1519</v>
      </c>
      <c r="K224" s="69">
        <v>0</v>
      </c>
      <c r="L224" s="116" t="s">
        <v>1081</v>
      </c>
      <c r="M224" s="106">
        <v>0</v>
      </c>
      <c r="N224" s="106">
        <v>0</v>
      </c>
      <c r="O224" s="150">
        <v>0</v>
      </c>
      <c r="P224" s="67"/>
      <c r="Q224" s="67"/>
      <c r="R224" s="67"/>
      <c r="S224" s="67" t="s">
        <v>1083</v>
      </c>
      <c r="T224" s="67"/>
    </row>
    <row r="225" spans="1:20" s="72" customFormat="1" ht="25.5" x14ac:dyDescent="0.2">
      <c r="A225" s="67" t="s">
        <v>206</v>
      </c>
      <c r="B225" s="67"/>
      <c r="C225" s="68" t="s">
        <v>191</v>
      </c>
      <c r="D225" s="67" t="s">
        <v>24</v>
      </c>
      <c r="E225" s="62">
        <v>0.06</v>
      </c>
      <c r="F225" s="110"/>
      <c r="G225" s="62">
        <v>0.06</v>
      </c>
      <c r="H225" s="82" t="s">
        <v>967</v>
      </c>
      <c r="I225" s="67" t="s">
        <v>62</v>
      </c>
      <c r="J225" s="116" t="s">
        <v>1520</v>
      </c>
      <c r="K225" s="69">
        <v>0</v>
      </c>
      <c r="L225" s="116" t="s">
        <v>1081</v>
      </c>
      <c r="M225" s="106">
        <v>0</v>
      </c>
      <c r="N225" s="106">
        <v>0</v>
      </c>
      <c r="O225" s="150">
        <v>0</v>
      </c>
      <c r="P225" s="67"/>
      <c r="Q225" s="67"/>
      <c r="R225" s="67"/>
      <c r="S225" s="67" t="s">
        <v>1083</v>
      </c>
      <c r="T225" s="67"/>
    </row>
    <row r="226" spans="1:20" x14ac:dyDescent="0.2">
      <c r="A226" s="136"/>
      <c r="B226" s="136"/>
      <c r="C226" s="136" t="s">
        <v>1101</v>
      </c>
      <c r="D226" s="136"/>
      <c r="E226" s="137">
        <f>+SUM(E8:E225)</f>
        <v>311.13000000000011</v>
      </c>
      <c r="F226" s="138"/>
      <c r="G226" s="137">
        <f>+SUM(G8:G225)</f>
        <v>311.13000000000011</v>
      </c>
      <c r="H226" s="99"/>
      <c r="I226" s="99"/>
      <c r="J226" s="136"/>
      <c r="K226" s="107"/>
      <c r="L226" s="104"/>
      <c r="M226" s="106"/>
      <c r="N226" s="106"/>
      <c r="O226" s="150"/>
      <c r="P226" s="107"/>
      <c r="Q226" s="107"/>
      <c r="R226" s="107"/>
      <c r="S226" s="107"/>
      <c r="T226" s="107"/>
    </row>
    <row r="227" spans="1:20" s="113" customFormat="1" x14ac:dyDescent="0.2">
      <c r="A227" s="113" t="s">
        <v>247</v>
      </c>
      <c r="C227" s="113" t="s">
        <v>1602</v>
      </c>
      <c r="E227" s="142"/>
      <c r="F227" s="142"/>
      <c r="G227" s="142"/>
      <c r="H227" s="143"/>
      <c r="I227" s="144"/>
      <c r="K227" s="145"/>
      <c r="M227" s="144"/>
      <c r="N227" s="144"/>
      <c r="O227" s="144"/>
      <c r="P227" s="51"/>
      <c r="Q227" s="51"/>
      <c r="R227" s="51"/>
      <c r="S227" s="51"/>
      <c r="T227" s="51"/>
    </row>
    <row r="228" spans="1:20" x14ac:dyDescent="0.2">
      <c r="A228" s="107">
        <f>+SUBTOTAL(103,$B$228:B228)</f>
        <v>1</v>
      </c>
      <c r="B228" s="107">
        <v>1</v>
      </c>
      <c r="C228" s="108" t="s">
        <v>1282</v>
      </c>
      <c r="D228" s="107" t="s">
        <v>15</v>
      </c>
      <c r="E228" s="109">
        <v>0.17</v>
      </c>
      <c r="F228" s="110"/>
      <c r="G228" s="109">
        <v>0.17</v>
      </c>
      <c r="H228" s="111" t="s">
        <v>1521</v>
      </c>
      <c r="I228" s="107" t="s">
        <v>62</v>
      </c>
      <c r="J228" s="112" t="s">
        <v>1522</v>
      </c>
      <c r="P228" s="107"/>
      <c r="Q228" s="107"/>
      <c r="R228" s="107"/>
      <c r="S228" s="107"/>
      <c r="T228" s="107"/>
    </row>
    <row r="229" spans="1:20" x14ac:dyDescent="0.2">
      <c r="A229" s="107">
        <f>+SUBTOTAL(103,$B$228:B229)</f>
        <v>2</v>
      </c>
      <c r="B229" s="107">
        <v>1</v>
      </c>
      <c r="C229" s="108" t="s">
        <v>78</v>
      </c>
      <c r="D229" s="107" t="s">
        <v>16</v>
      </c>
      <c r="E229" s="109">
        <v>0.8</v>
      </c>
      <c r="F229" s="110"/>
      <c r="G229" s="109">
        <v>0.8</v>
      </c>
      <c r="H229" s="111" t="s">
        <v>902</v>
      </c>
      <c r="I229" s="107" t="s">
        <v>52</v>
      </c>
      <c r="J229" s="112" t="s">
        <v>1523</v>
      </c>
      <c r="P229" s="107"/>
      <c r="Q229" s="107"/>
      <c r="R229" s="107"/>
      <c r="S229" s="107" t="s">
        <v>1083</v>
      </c>
      <c r="T229" s="107"/>
    </row>
    <row r="230" spans="1:20" x14ac:dyDescent="0.2">
      <c r="A230" s="107">
        <f>+SUBTOTAL(103,$B$228:B230)</f>
        <v>3</v>
      </c>
      <c r="B230" s="107">
        <v>1</v>
      </c>
      <c r="C230" s="108" t="s">
        <v>1524</v>
      </c>
      <c r="D230" s="107"/>
      <c r="E230" s="109"/>
      <c r="F230" s="110"/>
      <c r="G230" s="109"/>
      <c r="H230" s="111"/>
      <c r="I230" s="107"/>
      <c r="J230" s="112"/>
      <c r="P230" s="107"/>
      <c r="Q230" s="107"/>
      <c r="R230" s="107"/>
      <c r="S230" s="107"/>
      <c r="T230" s="107"/>
    </row>
    <row r="231" spans="1:20" ht="25.5" x14ac:dyDescent="0.2">
      <c r="A231" s="67" t="s">
        <v>206</v>
      </c>
      <c r="B231" s="67"/>
      <c r="C231" s="68" t="s">
        <v>1525</v>
      </c>
      <c r="D231" s="67" t="s">
        <v>23</v>
      </c>
      <c r="E231" s="62">
        <v>0.54</v>
      </c>
      <c r="F231" s="119"/>
      <c r="G231" s="62">
        <v>0.54</v>
      </c>
      <c r="H231" s="82" t="s">
        <v>1526</v>
      </c>
      <c r="I231" s="67" t="s">
        <v>50</v>
      </c>
      <c r="J231" s="116"/>
      <c r="P231" s="107"/>
      <c r="Q231" s="107"/>
      <c r="R231" s="107"/>
      <c r="S231" s="107"/>
      <c r="T231" s="107"/>
    </row>
    <row r="232" spans="1:20" ht="25.5" x14ac:dyDescent="0.2">
      <c r="A232" s="67" t="s">
        <v>206</v>
      </c>
      <c r="B232" s="67"/>
      <c r="C232" s="68" t="s">
        <v>1527</v>
      </c>
      <c r="D232" s="67" t="s">
        <v>23</v>
      </c>
      <c r="E232" s="62">
        <v>0.05</v>
      </c>
      <c r="F232" s="119"/>
      <c r="G232" s="62">
        <v>0.05</v>
      </c>
      <c r="H232" s="82" t="s">
        <v>703</v>
      </c>
      <c r="I232" s="67" t="s">
        <v>50</v>
      </c>
      <c r="J232" s="116"/>
      <c r="P232" s="107"/>
      <c r="Q232" s="107"/>
      <c r="R232" s="107"/>
      <c r="S232" s="107"/>
      <c r="T232" s="107"/>
    </row>
    <row r="233" spans="1:20" ht="25.5" x14ac:dyDescent="0.2">
      <c r="A233" s="67" t="s">
        <v>206</v>
      </c>
      <c r="B233" s="67"/>
      <c r="C233" s="68" t="s">
        <v>1528</v>
      </c>
      <c r="D233" s="67" t="s">
        <v>23</v>
      </c>
      <c r="E233" s="62">
        <v>0.06</v>
      </c>
      <c r="F233" s="119"/>
      <c r="G233" s="62">
        <v>0.06</v>
      </c>
      <c r="H233" s="82" t="s">
        <v>710</v>
      </c>
      <c r="I233" s="67" t="s">
        <v>47</v>
      </c>
      <c r="J233" s="116"/>
      <c r="P233" s="107"/>
      <c r="Q233" s="107" t="s">
        <v>1083</v>
      </c>
      <c r="R233" s="107"/>
      <c r="S233" s="107"/>
      <c r="T233" s="107" t="s">
        <v>1625</v>
      </c>
    </row>
    <row r="234" spans="1:20" x14ac:dyDescent="0.2">
      <c r="A234" s="107">
        <f>+SUBTOTAL(103,$B$228:B234)</f>
        <v>4</v>
      </c>
      <c r="B234" s="107">
        <v>98</v>
      </c>
      <c r="C234" s="108" t="s">
        <v>1529</v>
      </c>
      <c r="D234" s="107">
        <v>0</v>
      </c>
      <c r="E234" s="109">
        <v>0</v>
      </c>
      <c r="F234" s="110"/>
      <c r="G234" s="109">
        <v>0</v>
      </c>
      <c r="H234" s="111" t="s">
        <v>31</v>
      </c>
      <c r="I234" s="107">
        <v>0</v>
      </c>
      <c r="J234" s="112">
        <v>0</v>
      </c>
      <c r="P234" s="107"/>
      <c r="Q234" s="107"/>
      <c r="R234" s="107"/>
      <c r="S234" s="107"/>
      <c r="T234" s="107"/>
    </row>
    <row r="235" spans="1:20" ht="89.25" x14ac:dyDescent="0.2">
      <c r="A235" s="67" t="s">
        <v>206</v>
      </c>
      <c r="B235" s="67"/>
      <c r="C235" s="68" t="s">
        <v>1530</v>
      </c>
      <c r="D235" s="67" t="s">
        <v>22</v>
      </c>
      <c r="E235" s="62">
        <v>7.8</v>
      </c>
      <c r="F235" s="110"/>
      <c r="G235" s="62">
        <v>7.8</v>
      </c>
      <c r="H235" s="82" t="s">
        <v>1531</v>
      </c>
      <c r="I235" s="67" t="s">
        <v>52</v>
      </c>
      <c r="J235" s="116" t="s">
        <v>1532</v>
      </c>
      <c r="P235" s="107"/>
      <c r="Q235" s="107"/>
      <c r="R235" s="107"/>
      <c r="S235" s="107" t="s">
        <v>1083</v>
      </c>
      <c r="T235" s="107"/>
    </row>
    <row r="236" spans="1:20" ht="38.25" x14ac:dyDescent="0.2">
      <c r="A236" s="67" t="s">
        <v>206</v>
      </c>
      <c r="B236" s="67"/>
      <c r="C236" s="68" t="s">
        <v>1533</v>
      </c>
      <c r="D236" s="67" t="s">
        <v>10</v>
      </c>
      <c r="E236" s="62">
        <v>0.27</v>
      </c>
      <c r="F236" s="110"/>
      <c r="G236" s="62">
        <v>0.27</v>
      </c>
      <c r="H236" s="82" t="s">
        <v>926</v>
      </c>
      <c r="I236" s="67" t="s">
        <v>52</v>
      </c>
      <c r="J236" s="116" t="s">
        <v>1534</v>
      </c>
      <c r="P236" s="107"/>
      <c r="Q236" s="107"/>
      <c r="R236" s="107"/>
      <c r="S236" s="107" t="s">
        <v>1083</v>
      </c>
      <c r="T236" s="107"/>
    </row>
    <row r="237" spans="1:20" ht="63.75" x14ac:dyDescent="0.2">
      <c r="A237" s="107">
        <f>+SUBTOTAL(103,$B$228:B237)</f>
        <v>5</v>
      </c>
      <c r="B237" s="107">
        <v>101</v>
      </c>
      <c r="C237" s="108" t="s">
        <v>83</v>
      </c>
      <c r="D237" s="107" t="s">
        <v>22</v>
      </c>
      <c r="E237" s="109">
        <v>0.5</v>
      </c>
      <c r="F237" s="110"/>
      <c r="G237" s="109">
        <v>0.5</v>
      </c>
      <c r="H237" s="111" t="s">
        <v>927</v>
      </c>
      <c r="I237" s="107" t="s">
        <v>59</v>
      </c>
      <c r="J237" s="112" t="s">
        <v>1535</v>
      </c>
      <c r="P237" s="107"/>
      <c r="Q237" s="107"/>
      <c r="R237" s="107"/>
      <c r="S237" s="107"/>
      <c r="T237" s="107"/>
    </row>
    <row r="238" spans="1:20" ht="25.5" x14ac:dyDescent="0.2">
      <c r="A238" s="107">
        <f>+SUBTOTAL(103,$B$228:B238)</f>
        <v>6</v>
      </c>
      <c r="B238" s="107">
        <v>102</v>
      </c>
      <c r="C238" s="108" t="s">
        <v>84</v>
      </c>
      <c r="D238" s="107">
        <v>0</v>
      </c>
      <c r="E238" s="109">
        <v>0</v>
      </c>
      <c r="F238" s="110"/>
      <c r="G238" s="109">
        <v>0</v>
      </c>
      <c r="H238" s="111" t="s">
        <v>31</v>
      </c>
      <c r="I238" s="107">
        <v>0</v>
      </c>
      <c r="J238" s="112">
        <v>0</v>
      </c>
      <c r="P238" s="107"/>
      <c r="Q238" s="107"/>
      <c r="R238" s="107"/>
      <c r="S238" s="107"/>
      <c r="T238" s="107"/>
    </row>
    <row r="239" spans="1:20" ht="38.25" x14ac:dyDescent="0.2">
      <c r="A239" s="67" t="s">
        <v>206</v>
      </c>
      <c r="B239" s="67"/>
      <c r="C239" s="68" t="s">
        <v>84</v>
      </c>
      <c r="D239" s="67" t="s">
        <v>22</v>
      </c>
      <c r="E239" s="62">
        <v>1.48</v>
      </c>
      <c r="F239" s="110"/>
      <c r="G239" s="62">
        <v>1.48</v>
      </c>
      <c r="H239" s="82" t="s">
        <v>928</v>
      </c>
      <c r="I239" s="67" t="s">
        <v>50</v>
      </c>
      <c r="J239" s="116" t="s">
        <v>1536</v>
      </c>
      <c r="P239" s="107"/>
      <c r="Q239" s="107"/>
      <c r="R239" s="107"/>
      <c r="S239" s="107"/>
      <c r="T239" s="107"/>
    </row>
    <row r="240" spans="1:20" ht="38.25" x14ac:dyDescent="0.2">
      <c r="A240" s="67" t="s">
        <v>206</v>
      </c>
      <c r="B240" s="67"/>
      <c r="C240" s="68" t="s">
        <v>1537</v>
      </c>
      <c r="D240" s="67" t="s">
        <v>17</v>
      </c>
      <c r="E240" s="62">
        <v>0.31</v>
      </c>
      <c r="F240" s="110"/>
      <c r="G240" s="62">
        <v>0.31</v>
      </c>
      <c r="H240" s="82" t="s">
        <v>1538</v>
      </c>
      <c r="I240" s="67" t="s">
        <v>50</v>
      </c>
      <c r="J240" s="116" t="s">
        <v>1539</v>
      </c>
      <c r="P240" s="107"/>
      <c r="Q240" s="107"/>
      <c r="R240" s="107"/>
      <c r="S240" s="107"/>
      <c r="T240" s="107"/>
    </row>
    <row r="241" spans="1:20" x14ac:dyDescent="0.2">
      <c r="A241" s="107">
        <f>+SUBTOTAL(103,$B$228:B241)</f>
        <v>7</v>
      </c>
      <c r="B241" s="107">
        <v>147</v>
      </c>
      <c r="C241" s="108" t="s">
        <v>1540</v>
      </c>
      <c r="D241" s="107">
        <v>0</v>
      </c>
      <c r="E241" s="109">
        <v>0</v>
      </c>
      <c r="F241" s="110"/>
      <c r="G241" s="109">
        <v>0</v>
      </c>
      <c r="H241" s="111" t="s">
        <v>31</v>
      </c>
      <c r="I241" s="107">
        <v>0</v>
      </c>
      <c r="J241" s="112">
        <v>0</v>
      </c>
      <c r="P241" s="107"/>
      <c r="Q241" s="107"/>
      <c r="R241" s="107"/>
      <c r="S241" s="107"/>
      <c r="T241" s="107"/>
    </row>
    <row r="242" spans="1:20" ht="25.5" x14ac:dyDescent="0.2">
      <c r="A242" s="67" t="s">
        <v>206</v>
      </c>
      <c r="B242" s="67"/>
      <c r="C242" s="68" t="s">
        <v>1541</v>
      </c>
      <c r="D242" s="67" t="s">
        <v>10</v>
      </c>
      <c r="E242" s="62">
        <v>0.28999999999999998</v>
      </c>
      <c r="F242" s="110"/>
      <c r="G242" s="62">
        <v>0.28999999999999998</v>
      </c>
      <c r="H242" s="82" t="s">
        <v>1542</v>
      </c>
      <c r="I242" s="67" t="s">
        <v>53</v>
      </c>
      <c r="J242" s="116">
        <v>0</v>
      </c>
      <c r="K242" s="93"/>
      <c r="M242" s="93"/>
      <c r="N242" s="93"/>
      <c r="O242" s="93"/>
      <c r="P242" s="107"/>
      <c r="Q242" s="107"/>
      <c r="R242" s="107"/>
      <c r="S242" s="107"/>
      <c r="T242" s="107"/>
    </row>
    <row r="243" spans="1:20" ht="25.5" x14ac:dyDescent="0.2">
      <c r="A243" s="67" t="s">
        <v>206</v>
      </c>
      <c r="B243" s="67"/>
      <c r="C243" s="68" t="s">
        <v>1543</v>
      </c>
      <c r="D243" s="67" t="s">
        <v>10</v>
      </c>
      <c r="E243" s="62">
        <v>0.65</v>
      </c>
      <c r="F243" s="110"/>
      <c r="G243" s="62">
        <v>0.65</v>
      </c>
      <c r="H243" s="82" t="s">
        <v>1544</v>
      </c>
      <c r="I243" s="67" t="s">
        <v>48</v>
      </c>
      <c r="J243" s="116">
        <v>0</v>
      </c>
      <c r="K243" s="93"/>
      <c r="M243" s="93"/>
      <c r="N243" s="93"/>
      <c r="O243" s="93"/>
      <c r="P243" s="107"/>
      <c r="Q243" s="107"/>
      <c r="R243" s="107"/>
      <c r="S243" s="107"/>
      <c r="T243" s="107"/>
    </row>
    <row r="244" spans="1:20" ht="25.5" x14ac:dyDescent="0.2">
      <c r="A244" s="67" t="s">
        <v>206</v>
      </c>
      <c r="B244" s="67"/>
      <c r="C244" s="68" t="s">
        <v>1545</v>
      </c>
      <c r="D244" s="67" t="s">
        <v>10</v>
      </c>
      <c r="E244" s="62">
        <v>0.32</v>
      </c>
      <c r="F244" s="110"/>
      <c r="G244" s="62">
        <v>0.32</v>
      </c>
      <c r="H244" s="82" t="s">
        <v>676</v>
      </c>
      <c r="I244" s="67" t="s">
        <v>49</v>
      </c>
      <c r="J244" s="116">
        <v>0</v>
      </c>
      <c r="K244" s="93"/>
      <c r="M244" s="93"/>
      <c r="N244" s="93"/>
      <c r="O244" s="93"/>
      <c r="P244" s="107"/>
      <c r="Q244" s="107"/>
      <c r="R244" s="107"/>
      <c r="S244" s="107" t="s">
        <v>1083</v>
      </c>
      <c r="T244" s="107"/>
    </row>
    <row r="245" spans="1:20" ht="25.5" x14ac:dyDescent="0.2">
      <c r="A245" s="67" t="s">
        <v>206</v>
      </c>
      <c r="B245" s="67"/>
      <c r="C245" s="68" t="s">
        <v>1546</v>
      </c>
      <c r="D245" s="67" t="s">
        <v>10</v>
      </c>
      <c r="E245" s="62">
        <v>0.3</v>
      </c>
      <c r="F245" s="110"/>
      <c r="G245" s="62">
        <v>0.3</v>
      </c>
      <c r="H245" s="82" t="s">
        <v>1547</v>
      </c>
      <c r="I245" s="67" t="s">
        <v>47</v>
      </c>
      <c r="J245" s="116">
        <v>0</v>
      </c>
      <c r="K245" s="93"/>
      <c r="M245" s="93"/>
      <c r="N245" s="93"/>
      <c r="O245" s="93"/>
      <c r="P245" s="107"/>
      <c r="Q245" s="107"/>
      <c r="R245" s="107"/>
      <c r="S245" s="107"/>
      <c r="T245" s="107"/>
    </row>
    <row r="246" spans="1:20" ht="25.5" x14ac:dyDescent="0.2">
      <c r="A246" s="67" t="s">
        <v>206</v>
      </c>
      <c r="B246" s="67"/>
      <c r="C246" s="68" t="s">
        <v>1548</v>
      </c>
      <c r="D246" s="67" t="s">
        <v>10</v>
      </c>
      <c r="E246" s="62">
        <v>0.2</v>
      </c>
      <c r="F246" s="110"/>
      <c r="G246" s="62">
        <v>0.2</v>
      </c>
      <c r="H246" s="82" t="s">
        <v>1549</v>
      </c>
      <c r="I246" s="67" t="s">
        <v>59</v>
      </c>
      <c r="J246" s="116">
        <v>0</v>
      </c>
      <c r="K246" s="93"/>
      <c r="M246" s="93"/>
      <c r="N246" s="93"/>
      <c r="O246" s="93"/>
      <c r="P246" s="107"/>
      <c r="Q246" s="107"/>
      <c r="R246" s="107"/>
      <c r="S246" s="107"/>
      <c r="T246" s="107"/>
    </row>
    <row r="247" spans="1:20" ht="25.5" x14ac:dyDescent="0.2">
      <c r="A247" s="67" t="s">
        <v>206</v>
      </c>
      <c r="B247" s="67"/>
      <c r="C247" s="68" t="s">
        <v>1550</v>
      </c>
      <c r="D247" s="67" t="s">
        <v>10</v>
      </c>
      <c r="E247" s="62">
        <v>0.2</v>
      </c>
      <c r="F247" s="110"/>
      <c r="G247" s="62">
        <v>0.2</v>
      </c>
      <c r="H247" s="82" t="s">
        <v>1549</v>
      </c>
      <c r="I247" s="67" t="s">
        <v>70</v>
      </c>
      <c r="J247" s="116">
        <v>0</v>
      </c>
      <c r="K247" s="93"/>
      <c r="M247" s="93"/>
      <c r="N247" s="93"/>
      <c r="O247" s="93"/>
      <c r="P247" s="107"/>
      <c r="Q247" s="107"/>
      <c r="R247" s="107"/>
      <c r="S247" s="107"/>
      <c r="T247" s="107"/>
    </row>
    <row r="248" spans="1:20" ht="25.5" x14ac:dyDescent="0.2">
      <c r="A248" s="107">
        <f>+SUBTOTAL(103,$B$228:B248)</f>
        <v>8</v>
      </c>
      <c r="B248" s="107">
        <v>165</v>
      </c>
      <c r="C248" s="108" t="s">
        <v>110</v>
      </c>
      <c r="D248" s="107">
        <v>0</v>
      </c>
      <c r="E248" s="109">
        <v>0</v>
      </c>
      <c r="F248" s="110"/>
      <c r="G248" s="109">
        <v>0</v>
      </c>
      <c r="H248" s="111" t="s">
        <v>31</v>
      </c>
      <c r="I248" s="107">
        <v>0</v>
      </c>
      <c r="J248" s="112">
        <v>0</v>
      </c>
      <c r="K248" s="93"/>
      <c r="M248" s="93"/>
      <c r="N248" s="93"/>
      <c r="O248" s="93"/>
      <c r="P248" s="107"/>
      <c r="Q248" s="107"/>
      <c r="R248" s="107"/>
      <c r="S248" s="107"/>
      <c r="T248" s="107"/>
    </row>
    <row r="249" spans="1:20" ht="38.25" x14ac:dyDescent="0.2">
      <c r="A249" s="67" t="s">
        <v>206</v>
      </c>
      <c r="B249" s="67"/>
      <c r="C249" s="68" t="s">
        <v>110</v>
      </c>
      <c r="D249" s="67" t="s">
        <v>11</v>
      </c>
      <c r="E249" s="62">
        <v>2.3199999999999998</v>
      </c>
      <c r="F249" s="110"/>
      <c r="G249" s="62">
        <v>2.3199999999999998</v>
      </c>
      <c r="H249" s="82" t="s">
        <v>1551</v>
      </c>
      <c r="I249" s="67" t="s">
        <v>53</v>
      </c>
      <c r="J249" s="116">
        <v>0</v>
      </c>
      <c r="K249" s="93"/>
      <c r="M249" s="93"/>
      <c r="N249" s="93"/>
      <c r="O249" s="93"/>
      <c r="P249" s="107"/>
      <c r="Q249" s="107"/>
      <c r="R249" s="107"/>
      <c r="S249" s="107"/>
      <c r="T249" s="107"/>
    </row>
    <row r="250" spans="1:20" ht="25.5" x14ac:dyDescent="0.2">
      <c r="A250" s="67" t="s">
        <v>206</v>
      </c>
      <c r="B250" s="67"/>
      <c r="C250" s="68" t="s">
        <v>110</v>
      </c>
      <c r="D250" s="67" t="s">
        <v>11</v>
      </c>
      <c r="E250" s="62">
        <v>1</v>
      </c>
      <c r="F250" s="110"/>
      <c r="G250" s="62">
        <v>1</v>
      </c>
      <c r="H250" s="82" t="s">
        <v>930</v>
      </c>
      <c r="I250" s="67" t="s">
        <v>48</v>
      </c>
      <c r="J250" s="116">
        <v>0</v>
      </c>
      <c r="K250" s="93"/>
      <c r="M250" s="93"/>
      <c r="N250" s="93"/>
      <c r="O250" s="93"/>
      <c r="P250" s="107"/>
      <c r="Q250" s="107"/>
      <c r="R250" s="107"/>
      <c r="S250" s="107"/>
      <c r="T250" s="107"/>
    </row>
    <row r="251" spans="1:20" ht="25.5" x14ac:dyDescent="0.2">
      <c r="A251" s="67" t="s">
        <v>206</v>
      </c>
      <c r="B251" s="67"/>
      <c r="C251" s="68" t="s">
        <v>110</v>
      </c>
      <c r="D251" s="67" t="s">
        <v>11</v>
      </c>
      <c r="E251" s="62">
        <v>0.8</v>
      </c>
      <c r="F251" s="110"/>
      <c r="G251" s="62">
        <v>0.8</v>
      </c>
      <c r="H251" s="82" t="s">
        <v>1552</v>
      </c>
      <c r="I251" s="67" t="s">
        <v>52</v>
      </c>
      <c r="J251" s="116">
        <v>0</v>
      </c>
      <c r="K251" s="93"/>
      <c r="M251" s="93"/>
      <c r="N251" s="93"/>
      <c r="O251" s="93"/>
      <c r="P251" s="107"/>
      <c r="Q251" s="107"/>
      <c r="R251" s="107"/>
      <c r="S251" s="107" t="s">
        <v>1083</v>
      </c>
      <c r="T251" s="107"/>
    </row>
    <row r="252" spans="1:20" ht="25.5" x14ac:dyDescent="0.2">
      <c r="A252" s="67" t="s">
        <v>206</v>
      </c>
      <c r="B252" s="67"/>
      <c r="C252" s="68" t="s">
        <v>110</v>
      </c>
      <c r="D252" s="67" t="s">
        <v>11</v>
      </c>
      <c r="E252" s="62">
        <v>0.5</v>
      </c>
      <c r="F252" s="110"/>
      <c r="G252" s="62">
        <v>0.5</v>
      </c>
      <c r="H252" s="82" t="s">
        <v>1553</v>
      </c>
      <c r="I252" s="67" t="s">
        <v>49</v>
      </c>
      <c r="J252" s="116">
        <v>0</v>
      </c>
      <c r="K252" s="93"/>
      <c r="M252" s="93"/>
      <c r="N252" s="93"/>
      <c r="O252" s="93"/>
      <c r="P252" s="107"/>
      <c r="Q252" s="107"/>
      <c r="R252" s="107"/>
      <c r="S252" s="107" t="s">
        <v>1083</v>
      </c>
      <c r="T252" s="107"/>
    </row>
    <row r="253" spans="1:20" ht="25.5" x14ac:dyDescent="0.2">
      <c r="A253" s="67" t="s">
        <v>206</v>
      </c>
      <c r="B253" s="67"/>
      <c r="C253" s="68" t="s">
        <v>110</v>
      </c>
      <c r="D253" s="67" t="s">
        <v>11</v>
      </c>
      <c r="E253" s="62">
        <v>0.8</v>
      </c>
      <c r="F253" s="110"/>
      <c r="G253" s="62">
        <v>0.8</v>
      </c>
      <c r="H253" s="82" t="s">
        <v>1552</v>
      </c>
      <c r="I253" s="67" t="s">
        <v>47</v>
      </c>
      <c r="J253" s="116">
        <v>0</v>
      </c>
      <c r="K253" s="93"/>
      <c r="M253" s="93"/>
      <c r="N253" s="93"/>
      <c r="O253" s="93"/>
      <c r="P253" s="107"/>
      <c r="Q253" s="107"/>
      <c r="R253" s="107"/>
      <c r="S253" s="107"/>
      <c r="T253" s="107"/>
    </row>
    <row r="254" spans="1:20" ht="25.5" x14ac:dyDescent="0.2">
      <c r="A254" s="67" t="s">
        <v>206</v>
      </c>
      <c r="B254" s="67"/>
      <c r="C254" s="68" t="s">
        <v>110</v>
      </c>
      <c r="D254" s="67" t="s">
        <v>11</v>
      </c>
      <c r="E254" s="62">
        <v>0.8</v>
      </c>
      <c r="F254" s="110"/>
      <c r="G254" s="62">
        <v>0.8</v>
      </c>
      <c r="H254" s="82" t="s">
        <v>1552</v>
      </c>
      <c r="I254" s="67" t="s">
        <v>50</v>
      </c>
      <c r="J254" s="116">
        <v>0</v>
      </c>
      <c r="K254" s="93"/>
      <c r="M254" s="93"/>
      <c r="N254" s="93"/>
      <c r="O254" s="93"/>
      <c r="P254" s="107"/>
      <c r="Q254" s="107"/>
      <c r="R254" s="107"/>
      <c r="S254" s="107"/>
      <c r="T254" s="107"/>
    </row>
    <row r="255" spans="1:20" ht="25.5" x14ac:dyDescent="0.2">
      <c r="A255" s="67" t="s">
        <v>206</v>
      </c>
      <c r="B255" s="67"/>
      <c r="C255" s="68" t="s">
        <v>110</v>
      </c>
      <c r="D255" s="67" t="s">
        <v>11</v>
      </c>
      <c r="E255" s="62">
        <v>0.8</v>
      </c>
      <c r="F255" s="110"/>
      <c r="G255" s="62">
        <v>0.8</v>
      </c>
      <c r="H255" s="82" t="s">
        <v>1552</v>
      </c>
      <c r="I255" s="67" t="s">
        <v>59</v>
      </c>
      <c r="J255" s="116">
        <v>0</v>
      </c>
      <c r="K255" s="93"/>
      <c r="M255" s="93"/>
      <c r="N255" s="93"/>
      <c r="O255" s="93"/>
      <c r="P255" s="107"/>
      <c r="Q255" s="107"/>
      <c r="R255" s="107"/>
      <c r="S255" s="107"/>
      <c r="T255" s="107"/>
    </row>
    <row r="256" spans="1:20" ht="25.5" x14ac:dyDescent="0.2">
      <c r="A256" s="67" t="s">
        <v>206</v>
      </c>
      <c r="B256" s="67"/>
      <c r="C256" s="68" t="s">
        <v>110</v>
      </c>
      <c r="D256" s="67" t="s">
        <v>11</v>
      </c>
      <c r="E256" s="62">
        <v>0.8</v>
      </c>
      <c r="F256" s="110"/>
      <c r="G256" s="62">
        <v>0.8</v>
      </c>
      <c r="H256" s="82" t="s">
        <v>1554</v>
      </c>
      <c r="I256" s="67" t="s">
        <v>62</v>
      </c>
      <c r="J256" s="116">
        <v>0</v>
      </c>
      <c r="K256" s="93"/>
      <c r="M256" s="93"/>
      <c r="N256" s="93"/>
      <c r="O256" s="93"/>
      <c r="P256" s="107"/>
      <c r="Q256" s="107"/>
      <c r="R256" s="107"/>
      <c r="S256" s="107"/>
      <c r="T256" s="107"/>
    </row>
    <row r="257" spans="1:20" ht="38.25" x14ac:dyDescent="0.2">
      <c r="A257" s="67" t="s">
        <v>206</v>
      </c>
      <c r="B257" s="67"/>
      <c r="C257" s="68" t="s">
        <v>110</v>
      </c>
      <c r="D257" s="67" t="s">
        <v>11</v>
      </c>
      <c r="E257" s="62">
        <v>0.8</v>
      </c>
      <c r="F257" s="110"/>
      <c r="G257" s="62">
        <v>0.8</v>
      </c>
      <c r="H257" s="82" t="s">
        <v>1555</v>
      </c>
      <c r="I257" s="67" t="s">
        <v>70</v>
      </c>
      <c r="J257" s="116">
        <v>0</v>
      </c>
      <c r="K257" s="93"/>
      <c r="M257" s="93"/>
      <c r="N257" s="93"/>
      <c r="O257" s="93"/>
      <c r="P257" s="107"/>
      <c r="Q257" s="107"/>
      <c r="R257" s="107"/>
      <c r="S257" s="107"/>
      <c r="T257" s="107"/>
    </row>
    <row r="258" spans="1:20" ht="25.5" x14ac:dyDescent="0.2">
      <c r="A258" s="107">
        <f>+SUBTOTAL(103,$B$228:B258)</f>
        <v>9</v>
      </c>
      <c r="B258" s="107">
        <v>179</v>
      </c>
      <c r="C258" s="108" t="s">
        <v>1084</v>
      </c>
      <c r="D258" s="107">
        <v>0</v>
      </c>
      <c r="E258" s="109">
        <v>0</v>
      </c>
      <c r="F258" s="110"/>
      <c r="G258" s="109">
        <v>0</v>
      </c>
      <c r="H258" s="111" t="s">
        <v>31</v>
      </c>
      <c r="I258" s="107">
        <v>0</v>
      </c>
      <c r="J258" s="112">
        <v>0</v>
      </c>
      <c r="K258" s="93"/>
      <c r="M258" s="93"/>
      <c r="N258" s="93"/>
      <c r="O258" s="93"/>
      <c r="P258" s="107"/>
      <c r="Q258" s="107"/>
      <c r="R258" s="107"/>
      <c r="S258" s="107"/>
      <c r="T258" s="107"/>
    </row>
    <row r="259" spans="1:20" ht="38.25" x14ac:dyDescent="0.2">
      <c r="A259" s="67" t="s">
        <v>206</v>
      </c>
      <c r="B259" s="67"/>
      <c r="C259" s="68" t="s">
        <v>1085</v>
      </c>
      <c r="D259" s="67" t="s">
        <v>24</v>
      </c>
      <c r="E259" s="62">
        <v>5.5</v>
      </c>
      <c r="F259" s="110"/>
      <c r="G259" s="62">
        <v>5.5</v>
      </c>
      <c r="H259" s="82" t="s">
        <v>1556</v>
      </c>
      <c r="I259" s="67" t="s">
        <v>53</v>
      </c>
      <c r="J259" s="116">
        <v>0</v>
      </c>
      <c r="K259" s="93"/>
      <c r="M259" s="93"/>
      <c r="N259" s="93"/>
      <c r="O259" s="93"/>
      <c r="P259" s="107"/>
      <c r="Q259" s="107"/>
      <c r="R259" s="107"/>
      <c r="S259" s="107"/>
      <c r="T259" s="107"/>
    </row>
    <row r="260" spans="1:20" ht="38.25" x14ac:dyDescent="0.2">
      <c r="A260" s="67" t="s">
        <v>206</v>
      </c>
      <c r="B260" s="67"/>
      <c r="C260" s="68" t="s">
        <v>1086</v>
      </c>
      <c r="D260" s="67" t="s">
        <v>24</v>
      </c>
      <c r="E260" s="62">
        <v>5.5</v>
      </c>
      <c r="F260" s="110"/>
      <c r="G260" s="62">
        <v>5.5</v>
      </c>
      <c r="H260" s="82" t="s">
        <v>1557</v>
      </c>
      <c r="I260" s="67" t="s">
        <v>48</v>
      </c>
      <c r="J260" s="116">
        <v>0</v>
      </c>
      <c r="K260" s="93"/>
      <c r="M260" s="93"/>
      <c r="N260" s="93"/>
      <c r="O260" s="93"/>
      <c r="P260" s="107"/>
      <c r="Q260" s="107"/>
      <c r="R260" s="107"/>
      <c r="S260" s="107"/>
      <c r="T260" s="107"/>
    </row>
    <row r="261" spans="1:20" ht="38.25" x14ac:dyDescent="0.2">
      <c r="A261" s="67" t="s">
        <v>206</v>
      </c>
      <c r="B261" s="67"/>
      <c r="C261" s="68" t="s">
        <v>1087</v>
      </c>
      <c r="D261" s="67" t="s">
        <v>24</v>
      </c>
      <c r="E261" s="62">
        <v>8</v>
      </c>
      <c r="F261" s="110"/>
      <c r="G261" s="62">
        <v>8</v>
      </c>
      <c r="H261" s="82" t="s">
        <v>1558</v>
      </c>
      <c r="I261" s="67" t="s">
        <v>52</v>
      </c>
      <c r="J261" s="116">
        <v>0</v>
      </c>
      <c r="K261" s="93"/>
      <c r="M261" s="93"/>
      <c r="N261" s="93"/>
      <c r="O261" s="93"/>
      <c r="P261" s="107"/>
      <c r="Q261" s="107"/>
      <c r="R261" s="107"/>
      <c r="S261" s="107" t="s">
        <v>1083</v>
      </c>
      <c r="T261" s="107"/>
    </row>
    <row r="262" spans="1:20" ht="38.25" x14ac:dyDescent="0.2">
      <c r="A262" s="67" t="s">
        <v>206</v>
      </c>
      <c r="B262" s="67"/>
      <c r="C262" s="68" t="s">
        <v>1088</v>
      </c>
      <c r="D262" s="67" t="s">
        <v>24</v>
      </c>
      <c r="E262" s="62">
        <v>6</v>
      </c>
      <c r="F262" s="110"/>
      <c r="G262" s="62">
        <v>6</v>
      </c>
      <c r="H262" s="82" t="s">
        <v>1559</v>
      </c>
      <c r="I262" s="67" t="s">
        <v>47</v>
      </c>
      <c r="J262" s="116">
        <v>0</v>
      </c>
      <c r="K262" s="93"/>
      <c r="M262" s="93"/>
      <c r="N262" s="93"/>
      <c r="O262" s="93"/>
      <c r="P262" s="107"/>
      <c r="Q262" s="107"/>
      <c r="R262" s="107"/>
      <c r="S262" s="107"/>
      <c r="T262" s="107"/>
    </row>
    <row r="263" spans="1:20" ht="38.25" x14ac:dyDescent="0.2">
      <c r="A263" s="67" t="s">
        <v>206</v>
      </c>
      <c r="B263" s="67"/>
      <c r="C263" s="68" t="s">
        <v>1089</v>
      </c>
      <c r="D263" s="67" t="s">
        <v>24</v>
      </c>
      <c r="E263" s="62">
        <v>6.5</v>
      </c>
      <c r="F263" s="110"/>
      <c r="G263" s="62">
        <v>6.5</v>
      </c>
      <c r="H263" s="82" t="s">
        <v>1560</v>
      </c>
      <c r="I263" s="67" t="s">
        <v>50</v>
      </c>
      <c r="J263" s="116">
        <v>0</v>
      </c>
      <c r="K263" s="93"/>
      <c r="M263" s="93"/>
      <c r="N263" s="93"/>
      <c r="O263" s="93"/>
      <c r="P263" s="107"/>
      <c r="Q263" s="107"/>
      <c r="R263" s="107"/>
      <c r="S263" s="107"/>
      <c r="T263" s="107"/>
    </row>
    <row r="264" spans="1:20" ht="38.25" x14ac:dyDescent="0.2">
      <c r="A264" s="67" t="s">
        <v>206</v>
      </c>
      <c r="B264" s="67"/>
      <c r="C264" s="68" t="s">
        <v>1090</v>
      </c>
      <c r="D264" s="67" t="s">
        <v>24</v>
      </c>
      <c r="E264" s="62">
        <v>6</v>
      </c>
      <c r="F264" s="110"/>
      <c r="G264" s="62">
        <v>6</v>
      </c>
      <c r="H264" s="82" t="s">
        <v>1561</v>
      </c>
      <c r="I264" s="67" t="s">
        <v>59</v>
      </c>
      <c r="J264" s="116">
        <v>0</v>
      </c>
      <c r="K264" s="93"/>
      <c r="M264" s="93"/>
      <c r="N264" s="93"/>
      <c r="O264" s="93"/>
      <c r="P264" s="107"/>
      <c r="Q264" s="107"/>
      <c r="R264" s="107"/>
      <c r="S264" s="107"/>
      <c r="T264" s="107"/>
    </row>
    <row r="265" spans="1:20" ht="38.25" x14ac:dyDescent="0.2">
      <c r="A265" s="67" t="s">
        <v>206</v>
      </c>
      <c r="B265" s="67"/>
      <c r="C265" s="68" t="s">
        <v>1091</v>
      </c>
      <c r="D265" s="67" t="s">
        <v>24</v>
      </c>
      <c r="E265" s="62">
        <v>6.5</v>
      </c>
      <c r="F265" s="110"/>
      <c r="G265" s="62">
        <v>6.5</v>
      </c>
      <c r="H265" s="82" t="s">
        <v>1562</v>
      </c>
      <c r="I265" s="67" t="s">
        <v>62</v>
      </c>
      <c r="J265" s="116">
        <v>0</v>
      </c>
      <c r="K265" s="93"/>
      <c r="M265" s="93"/>
      <c r="N265" s="93"/>
      <c r="O265" s="93"/>
      <c r="P265" s="107"/>
      <c r="Q265" s="107"/>
      <c r="R265" s="107"/>
      <c r="S265" s="107"/>
      <c r="T265" s="107"/>
    </row>
    <row r="266" spans="1:20" ht="38.25" x14ac:dyDescent="0.2">
      <c r="A266" s="67" t="s">
        <v>206</v>
      </c>
      <c r="B266" s="67"/>
      <c r="C266" s="68" t="s">
        <v>1092</v>
      </c>
      <c r="D266" s="67" t="s">
        <v>24</v>
      </c>
      <c r="E266" s="62">
        <v>4.5</v>
      </c>
      <c r="F266" s="110"/>
      <c r="G266" s="62">
        <v>4.5</v>
      </c>
      <c r="H266" s="82" t="s">
        <v>1563</v>
      </c>
      <c r="I266" s="67" t="s">
        <v>70</v>
      </c>
      <c r="J266" s="116">
        <v>0</v>
      </c>
      <c r="K266" s="93"/>
      <c r="M266" s="93"/>
      <c r="N266" s="93"/>
      <c r="O266" s="93"/>
      <c r="P266" s="107"/>
      <c r="Q266" s="107"/>
      <c r="R266" s="107"/>
      <c r="S266" s="107"/>
      <c r="T266" s="107"/>
    </row>
    <row r="267" spans="1:20" ht="38.25" x14ac:dyDescent="0.2">
      <c r="A267" s="107">
        <f>+SUBTOTAL(103,$B$228:B267)</f>
        <v>10</v>
      </c>
      <c r="B267" s="107">
        <v>199</v>
      </c>
      <c r="C267" s="108" t="s">
        <v>116</v>
      </c>
      <c r="D267" s="107" t="s">
        <v>25</v>
      </c>
      <c r="E267" s="109">
        <v>5</v>
      </c>
      <c r="F267" s="110"/>
      <c r="G267" s="109">
        <v>5</v>
      </c>
      <c r="H267" s="111" t="s">
        <v>1564</v>
      </c>
      <c r="I267" s="107" t="s">
        <v>49</v>
      </c>
      <c r="J267" s="112">
        <v>0</v>
      </c>
      <c r="K267" s="93"/>
      <c r="M267" s="93"/>
      <c r="N267" s="93"/>
      <c r="O267" s="93"/>
      <c r="P267" s="107"/>
      <c r="Q267" s="107"/>
      <c r="R267" s="107"/>
      <c r="S267" s="107" t="s">
        <v>1083</v>
      </c>
      <c r="T267" s="107"/>
    </row>
    <row r="268" spans="1:20" x14ac:dyDescent="0.2">
      <c r="A268" s="107">
        <f>+SUBTOTAL(103,$B$228:B268)</f>
        <v>11</v>
      </c>
      <c r="B268" s="107">
        <v>207</v>
      </c>
      <c r="C268" s="108" t="s">
        <v>1565</v>
      </c>
      <c r="D268" s="107"/>
      <c r="E268" s="109"/>
      <c r="F268" s="110"/>
      <c r="G268" s="109"/>
      <c r="H268" s="111"/>
      <c r="I268" s="107"/>
      <c r="J268" s="112"/>
      <c r="K268" s="93"/>
      <c r="M268" s="93"/>
      <c r="N268" s="93"/>
      <c r="O268" s="93"/>
      <c r="P268" s="107"/>
      <c r="Q268" s="107"/>
      <c r="R268" s="107"/>
      <c r="S268" s="107"/>
      <c r="T268" s="107"/>
    </row>
    <row r="269" spans="1:20" ht="25.5" x14ac:dyDescent="0.2">
      <c r="A269" s="67" t="s">
        <v>206</v>
      </c>
      <c r="B269" s="67"/>
      <c r="C269" s="68" t="s">
        <v>1566</v>
      </c>
      <c r="D269" s="67" t="s">
        <v>1567</v>
      </c>
      <c r="E269" s="62">
        <v>2.4300000000000002</v>
      </c>
      <c r="F269" s="110"/>
      <c r="G269" s="62">
        <v>2.4300000000000002</v>
      </c>
      <c r="H269" s="82" t="s">
        <v>1568</v>
      </c>
      <c r="I269" s="67" t="s">
        <v>48</v>
      </c>
      <c r="J269" s="140" t="s">
        <v>1569</v>
      </c>
      <c r="P269" s="107" t="s">
        <v>1083</v>
      </c>
      <c r="Q269" s="107"/>
      <c r="R269" s="107"/>
      <c r="S269" s="107"/>
      <c r="T269" s="107"/>
    </row>
    <row r="270" spans="1:20" ht="25.5" x14ac:dyDescent="0.2">
      <c r="A270" s="67" t="s">
        <v>206</v>
      </c>
      <c r="B270" s="67"/>
      <c r="C270" s="68" t="s">
        <v>1570</v>
      </c>
      <c r="D270" s="67" t="s">
        <v>1110</v>
      </c>
      <c r="E270" s="62">
        <v>0.86</v>
      </c>
      <c r="F270" s="110"/>
      <c r="G270" s="62">
        <v>0.86</v>
      </c>
      <c r="H270" s="82" t="s">
        <v>1571</v>
      </c>
      <c r="I270" s="67" t="s">
        <v>52</v>
      </c>
      <c r="J270" s="140" t="s">
        <v>1572</v>
      </c>
      <c r="P270" s="107" t="s">
        <v>1083</v>
      </c>
      <c r="Q270" s="107"/>
      <c r="R270" s="107"/>
      <c r="S270" s="107"/>
      <c r="T270" s="107"/>
    </row>
    <row r="271" spans="1:20" ht="51" x14ac:dyDescent="0.2">
      <c r="A271" s="67" t="s">
        <v>206</v>
      </c>
      <c r="B271" s="67"/>
      <c r="C271" s="68" t="s">
        <v>1573</v>
      </c>
      <c r="D271" s="67" t="s">
        <v>2</v>
      </c>
      <c r="E271" s="62">
        <v>4.8499999999999996</v>
      </c>
      <c r="F271" s="119"/>
      <c r="G271" s="62">
        <v>4.8499999999999996</v>
      </c>
      <c r="H271" s="82" t="s">
        <v>1574</v>
      </c>
      <c r="I271" s="67" t="s">
        <v>47</v>
      </c>
      <c r="J271" s="116" t="s">
        <v>1575</v>
      </c>
      <c r="P271" s="107"/>
      <c r="Q271" s="107"/>
      <c r="R271" s="107"/>
      <c r="S271" s="107"/>
      <c r="T271" s="107"/>
    </row>
    <row r="272" spans="1:20" ht="51" x14ac:dyDescent="0.2">
      <c r="A272" s="67" t="s">
        <v>206</v>
      </c>
      <c r="B272" s="67"/>
      <c r="C272" s="68" t="s">
        <v>1576</v>
      </c>
      <c r="D272" s="67" t="s">
        <v>1577</v>
      </c>
      <c r="E272" s="129">
        <v>7.49</v>
      </c>
      <c r="F272" s="119"/>
      <c r="G272" s="62">
        <v>7.49</v>
      </c>
      <c r="H272" s="82" t="s">
        <v>1578</v>
      </c>
      <c r="I272" s="67" t="s">
        <v>62</v>
      </c>
      <c r="J272" s="130" t="s">
        <v>1579</v>
      </c>
      <c r="P272" s="107"/>
      <c r="Q272" s="107"/>
      <c r="R272" s="107"/>
      <c r="S272" s="107"/>
      <c r="T272" s="107"/>
    </row>
    <row r="273" spans="1:20" ht="25.5" x14ac:dyDescent="0.2">
      <c r="A273" s="67" t="s">
        <v>206</v>
      </c>
      <c r="B273" s="67"/>
      <c r="C273" s="68" t="s">
        <v>1580</v>
      </c>
      <c r="D273" s="67" t="s">
        <v>1581</v>
      </c>
      <c r="E273" s="129">
        <v>46.28</v>
      </c>
      <c r="F273" s="119"/>
      <c r="G273" s="62">
        <v>46.28</v>
      </c>
      <c r="H273" s="82" t="s">
        <v>1582</v>
      </c>
      <c r="I273" s="67" t="s">
        <v>70</v>
      </c>
      <c r="J273" s="130" t="s">
        <v>1583</v>
      </c>
      <c r="K273" s="93"/>
      <c r="M273" s="93"/>
      <c r="N273" s="93"/>
      <c r="O273" s="93"/>
      <c r="P273" s="107"/>
      <c r="Q273" s="107"/>
      <c r="R273" s="107"/>
      <c r="S273" s="107"/>
      <c r="T273" s="107"/>
    </row>
    <row r="274" spans="1:20" x14ac:dyDescent="0.2">
      <c r="A274" s="107">
        <f>+SUBTOTAL(103,$B$228:B274)</f>
        <v>12</v>
      </c>
      <c r="B274" s="107">
        <v>228</v>
      </c>
      <c r="C274" s="108" t="s">
        <v>1584</v>
      </c>
      <c r="D274" s="107">
        <v>0</v>
      </c>
      <c r="E274" s="109">
        <v>0</v>
      </c>
      <c r="F274" s="110"/>
      <c r="G274" s="109">
        <v>0</v>
      </c>
      <c r="H274" s="111" t="s">
        <v>31</v>
      </c>
      <c r="I274" s="107">
        <v>0</v>
      </c>
      <c r="J274" s="112">
        <v>0</v>
      </c>
      <c r="K274" s="93"/>
      <c r="M274" s="93"/>
      <c r="N274" s="93"/>
      <c r="O274" s="93"/>
      <c r="P274" s="107"/>
      <c r="Q274" s="107"/>
      <c r="R274" s="107"/>
      <c r="S274" s="107"/>
      <c r="T274" s="107"/>
    </row>
    <row r="275" spans="1:20" ht="25.5" x14ac:dyDescent="0.2">
      <c r="A275" s="67" t="s">
        <v>206</v>
      </c>
      <c r="B275" s="67"/>
      <c r="C275" s="68" t="s">
        <v>1585</v>
      </c>
      <c r="D275" s="67" t="s">
        <v>2</v>
      </c>
      <c r="E275" s="62">
        <v>6.42</v>
      </c>
      <c r="F275" s="110"/>
      <c r="G275" s="62">
        <v>6.42</v>
      </c>
      <c r="H275" s="82" t="s">
        <v>1586</v>
      </c>
      <c r="I275" s="67" t="s">
        <v>52</v>
      </c>
      <c r="J275" s="116">
        <v>0</v>
      </c>
      <c r="K275" s="93"/>
      <c r="M275" s="93"/>
      <c r="N275" s="93"/>
      <c r="O275" s="93"/>
      <c r="P275" s="107"/>
      <c r="Q275" s="107"/>
      <c r="R275" s="107"/>
      <c r="S275" s="107" t="s">
        <v>1083</v>
      </c>
      <c r="T275" s="107"/>
    </row>
    <row r="276" spans="1:20" ht="25.5" x14ac:dyDescent="0.2">
      <c r="A276" s="67" t="s">
        <v>206</v>
      </c>
      <c r="B276" s="67"/>
      <c r="C276" s="68" t="s">
        <v>1587</v>
      </c>
      <c r="D276" s="67" t="s">
        <v>2</v>
      </c>
      <c r="E276" s="62">
        <v>1</v>
      </c>
      <c r="F276" s="110"/>
      <c r="G276" s="62">
        <v>1</v>
      </c>
      <c r="H276" s="82" t="s">
        <v>998</v>
      </c>
      <c r="I276" s="67" t="s">
        <v>62</v>
      </c>
      <c r="J276" s="116">
        <v>0</v>
      </c>
      <c r="K276" s="93"/>
      <c r="M276" s="93"/>
      <c r="N276" s="93"/>
      <c r="O276" s="93"/>
      <c r="P276" s="107"/>
      <c r="Q276" s="107"/>
      <c r="R276" s="107"/>
      <c r="S276" s="107"/>
      <c r="T276" s="107"/>
    </row>
    <row r="277" spans="1:20" x14ac:dyDescent="0.2">
      <c r="A277" s="107">
        <f>+SUBTOTAL(103,$B$228:B277)</f>
        <v>13</v>
      </c>
      <c r="B277" s="107">
        <v>228</v>
      </c>
      <c r="C277" s="108" t="s">
        <v>1588</v>
      </c>
      <c r="D277" s="107">
        <v>0</v>
      </c>
      <c r="E277" s="109">
        <v>0</v>
      </c>
      <c r="F277" s="110"/>
      <c r="G277" s="109">
        <v>0</v>
      </c>
      <c r="H277" s="111" t="s">
        <v>31</v>
      </c>
      <c r="I277" s="107">
        <v>0</v>
      </c>
      <c r="J277" s="112">
        <v>0</v>
      </c>
      <c r="K277" s="93"/>
      <c r="M277" s="93"/>
      <c r="N277" s="93"/>
      <c r="O277" s="93"/>
      <c r="P277" s="107"/>
      <c r="Q277" s="107"/>
      <c r="R277" s="107"/>
      <c r="S277" s="107"/>
      <c r="T277" s="107"/>
    </row>
    <row r="278" spans="1:20" ht="25.5" x14ac:dyDescent="0.2">
      <c r="A278" s="67" t="s">
        <v>206</v>
      </c>
      <c r="B278" s="67"/>
      <c r="C278" s="68" t="s">
        <v>120</v>
      </c>
      <c r="D278" s="67" t="s">
        <v>3</v>
      </c>
      <c r="E278" s="62">
        <v>13.44</v>
      </c>
      <c r="F278" s="110"/>
      <c r="G278" s="62">
        <v>13.44</v>
      </c>
      <c r="H278" s="82" t="s">
        <v>1589</v>
      </c>
      <c r="I278" s="67" t="s">
        <v>53</v>
      </c>
      <c r="J278" s="116">
        <v>0</v>
      </c>
      <c r="K278" s="93"/>
      <c r="M278" s="93"/>
      <c r="N278" s="93"/>
      <c r="O278" s="93"/>
      <c r="P278" s="107"/>
      <c r="Q278" s="107"/>
      <c r="R278" s="107"/>
      <c r="S278" s="107"/>
      <c r="T278" s="107"/>
    </row>
    <row r="279" spans="1:20" ht="25.5" x14ac:dyDescent="0.2">
      <c r="A279" s="67" t="s">
        <v>206</v>
      </c>
      <c r="B279" s="67"/>
      <c r="C279" s="68" t="s">
        <v>120</v>
      </c>
      <c r="D279" s="67" t="s">
        <v>3</v>
      </c>
      <c r="E279" s="62">
        <v>8.76</v>
      </c>
      <c r="F279" s="110"/>
      <c r="G279" s="62">
        <v>8.76</v>
      </c>
      <c r="H279" s="82" t="s">
        <v>1590</v>
      </c>
      <c r="I279" s="67" t="s">
        <v>48</v>
      </c>
      <c r="J279" s="116">
        <v>0</v>
      </c>
      <c r="K279" s="93"/>
      <c r="M279" s="93"/>
      <c r="N279" s="93"/>
      <c r="O279" s="93"/>
      <c r="P279" s="107"/>
      <c r="Q279" s="107"/>
      <c r="R279" s="107"/>
      <c r="S279" s="107"/>
      <c r="T279" s="107"/>
    </row>
    <row r="280" spans="1:20" ht="25.5" x14ac:dyDescent="0.2">
      <c r="A280" s="67" t="s">
        <v>206</v>
      </c>
      <c r="B280" s="67"/>
      <c r="C280" s="68" t="s">
        <v>120</v>
      </c>
      <c r="D280" s="67" t="s">
        <v>3</v>
      </c>
      <c r="E280" s="62">
        <v>18.34</v>
      </c>
      <c r="F280" s="110"/>
      <c r="G280" s="62">
        <v>18.34</v>
      </c>
      <c r="H280" s="82" t="s">
        <v>1591</v>
      </c>
      <c r="I280" s="67" t="s">
        <v>49</v>
      </c>
      <c r="J280" s="116">
        <v>0</v>
      </c>
      <c r="K280" s="93"/>
      <c r="M280" s="93"/>
      <c r="N280" s="93"/>
      <c r="O280" s="93"/>
      <c r="P280" s="107"/>
      <c r="Q280" s="107"/>
      <c r="R280" s="107"/>
      <c r="S280" s="107" t="s">
        <v>1083</v>
      </c>
      <c r="T280" s="107"/>
    </row>
    <row r="281" spans="1:20" ht="25.5" x14ac:dyDescent="0.2">
      <c r="A281" s="67" t="s">
        <v>206</v>
      </c>
      <c r="B281" s="67"/>
      <c r="C281" s="68" t="s">
        <v>120</v>
      </c>
      <c r="D281" s="67" t="s">
        <v>3</v>
      </c>
      <c r="E281" s="62">
        <v>19.12</v>
      </c>
      <c r="F281" s="110"/>
      <c r="G281" s="62">
        <v>19.12</v>
      </c>
      <c r="H281" s="82" t="s">
        <v>1592</v>
      </c>
      <c r="I281" s="67" t="s">
        <v>52</v>
      </c>
      <c r="J281" s="116">
        <v>0</v>
      </c>
      <c r="K281" s="93"/>
      <c r="M281" s="93"/>
      <c r="N281" s="93"/>
      <c r="O281" s="93"/>
      <c r="P281" s="107"/>
      <c r="Q281" s="107"/>
      <c r="R281" s="107"/>
      <c r="S281" s="107" t="s">
        <v>1083</v>
      </c>
      <c r="T281" s="107"/>
    </row>
    <row r="282" spans="1:20" ht="25.5" x14ac:dyDescent="0.2">
      <c r="A282" s="67" t="s">
        <v>206</v>
      </c>
      <c r="B282" s="67"/>
      <c r="C282" s="68" t="s">
        <v>120</v>
      </c>
      <c r="D282" s="67" t="s">
        <v>3</v>
      </c>
      <c r="E282" s="62">
        <v>4.54</v>
      </c>
      <c r="F282" s="110"/>
      <c r="G282" s="62">
        <v>4.54</v>
      </c>
      <c r="H282" s="82" t="s">
        <v>1593</v>
      </c>
      <c r="I282" s="67" t="s">
        <v>47</v>
      </c>
      <c r="J282" s="116">
        <v>0</v>
      </c>
      <c r="K282" s="93"/>
      <c r="M282" s="93"/>
      <c r="N282" s="93"/>
      <c r="O282" s="93"/>
      <c r="P282" s="107"/>
      <c r="Q282" s="107"/>
      <c r="R282" s="107"/>
      <c r="S282" s="107"/>
      <c r="T282" s="107"/>
    </row>
    <row r="283" spans="1:20" ht="25.5" x14ac:dyDescent="0.2">
      <c r="A283" s="67" t="s">
        <v>206</v>
      </c>
      <c r="B283" s="67"/>
      <c r="C283" s="68" t="s">
        <v>120</v>
      </c>
      <c r="D283" s="67" t="s">
        <v>3</v>
      </c>
      <c r="E283" s="62">
        <v>29.46</v>
      </c>
      <c r="F283" s="110"/>
      <c r="G283" s="62">
        <v>29.46</v>
      </c>
      <c r="H283" s="82" t="s">
        <v>1594</v>
      </c>
      <c r="I283" s="67" t="s">
        <v>50</v>
      </c>
      <c r="J283" s="116">
        <v>0</v>
      </c>
      <c r="K283" s="93"/>
      <c r="M283" s="93"/>
      <c r="N283" s="93"/>
      <c r="O283" s="93"/>
      <c r="P283" s="107"/>
      <c r="Q283" s="107"/>
      <c r="R283" s="107"/>
      <c r="S283" s="107"/>
      <c r="T283" s="107"/>
    </row>
    <row r="284" spans="1:20" ht="25.5" x14ac:dyDescent="0.2">
      <c r="A284" s="67" t="s">
        <v>206</v>
      </c>
      <c r="B284" s="67"/>
      <c r="C284" s="68" t="s">
        <v>120</v>
      </c>
      <c r="D284" s="67" t="s">
        <v>3</v>
      </c>
      <c r="E284" s="62">
        <v>8.4700000000000006</v>
      </c>
      <c r="F284" s="110"/>
      <c r="G284" s="62">
        <v>8.4700000000000006</v>
      </c>
      <c r="H284" s="82" t="s">
        <v>1595</v>
      </c>
      <c r="I284" s="67" t="s">
        <v>59</v>
      </c>
      <c r="J284" s="116">
        <v>0</v>
      </c>
      <c r="P284" s="107"/>
      <c r="Q284" s="107"/>
      <c r="R284" s="107"/>
      <c r="S284" s="107"/>
      <c r="T284" s="107"/>
    </row>
    <row r="285" spans="1:20" ht="25.5" x14ac:dyDescent="0.2">
      <c r="A285" s="67" t="s">
        <v>206</v>
      </c>
      <c r="B285" s="67"/>
      <c r="C285" s="68" t="s">
        <v>120</v>
      </c>
      <c r="D285" s="67" t="s">
        <v>3</v>
      </c>
      <c r="E285" s="62">
        <v>36.08</v>
      </c>
      <c r="F285" s="110"/>
      <c r="G285" s="62">
        <v>36.08</v>
      </c>
      <c r="H285" s="82" t="s">
        <v>1596</v>
      </c>
      <c r="I285" s="67" t="s">
        <v>62</v>
      </c>
      <c r="J285" s="116">
        <v>0</v>
      </c>
      <c r="P285" s="107"/>
      <c r="Q285" s="107"/>
      <c r="R285" s="107"/>
      <c r="S285" s="107"/>
      <c r="T285" s="107"/>
    </row>
    <row r="286" spans="1:20" ht="25.5" x14ac:dyDescent="0.2">
      <c r="A286" s="67" t="s">
        <v>206</v>
      </c>
      <c r="B286" s="67"/>
      <c r="C286" s="68" t="s">
        <v>120</v>
      </c>
      <c r="D286" s="67" t="s">
        <v>3</v>
      </c>
      <c r="E286" s="62">
        <v>51.6</v>
      </c>
      <c r="F286" s="110"/>
      <c r="G286" s="62">
        <v>51.6</v>
      </c>
      <c r="H286" s="82" t="s">
        <v>1597</v>
      </c>
      <c r="I286" s="67" t="s">
        <v>70</v>
      </c>
      <c r="J286" s="116">
        <v>0</v>
      </c>
      <c r="P286" s="107"/>
      <c r="Q286" s="107"/>
      <c r="R286" s="107"/>
      <c r="S286" s="107"/>
      <c r="T286" s="107"/>
    </row>
    <row r="287" spans="1:20" x14ac:dyDescent="0.2">
      <c r="A287" s="107">
        <f>+SUBTOTAL(103,$B$228:B287)</f>
        <v>14</v>
      </c>
      <c r="B287" s="107">
        <v>238</v>
      </c>
      <c r="C287" s="108" t="s">
        <v>1598</v>
      </c>
      <c r="D287" s="107" t="s">
        <v>4</v>
      </c>
      <c r="E287" s="109"/>
      <c r="F287" s="110"/>
      <c r="G287" s="109"/>
      <c r="H287" s="111"/>
      <c r="I287" s="107"/>
      <c r="J287" s="112">
        <v>0</v>
      </c>
      <c r="P287" s="107"/>
      <c r="Q287" s="107"/>
      <c r="R287" s="107"/>
      <c r="S287" s="107"/>
      <c r="T287" s="107"/>
    </row>
    <row r="288" spans="1:20" ht="25.5" x14ac:dyDescent="0.2">
      <c r="A288" s="67" t="s">
        <v>206</v>
      </c>
      <c r="B288" s="67"/>
      <c r="C288" s="68" t="s">
        <v>122</v>
      </c>
      <c r="D288" s="67" t="s">
        <v>4</v>
      </c>
      <c r="E288" s="62">
        <v>2</v>
      </c>
      <c r="F288" s="119">
        <v>0</v>
      </c>
      <c r="G288" s="62">
        <v>2</v>
      </c>
      <c r="H288" s="82" t="s">
        <v>997</v>
      </c>
      <c r="I288" s="67" t="s">
        <v>53</v>
      </c>
      <c r="J288" s="116"/>
      <c r="P288" s="107"/>
      <c r="Q288" s="107"/>
      <c r="R288" s="107"/>
      <c r="S288" s="107"/>
      <c r="T288" s="107"/>
    </row>
    <row r="289" spans="1:20" ht="25.5" x14ac:dyDescent="0.2">
      <c r="A289" s="67" t="s">
        <v>206</v>
      </c>
      <c r="B289" s="67"/>
      <c r="C289" s="68" t="s">
        <v>122</v>
      </c>
      <c r="D289" s="67" t="s">
        <v>4</v>
      </c>
      <c r="E289" s="62">
        <v>1</v>
      </c>
      <c r="F289" s="119">
        <v>0</v>
      </c>
      <c r="G289" s="62">
        <v>1</v>
      </c>
      <c r="H289" s="82" t="s">
        <v>933</v>
      </c>
      <c r="I289" s="67" t="s">
        <v>48</v>
      </c>
      <c r="J289" s="116"/>
      <c r="P289" s="107"/>
      <c r="Q289" s="107"/>
      <c r="R289" s="107"/>
      <c r="S289" s="107"/>
      <c r="T289" s="107"/>
    </row>
    <row r="290" spans="1:20" ht="25.5" x14ac:dyDescent="0.2">
      <c r="A290" s="67" t="s">
        <v>206</v>
      </c>
      <c r="B290" s="67"/>
      <c r="C290" s="68" t="s">
        <v>122</v>
      </c>
      <c r="D290" s="67" t="s">
        <v>4</v>
      </c>
      <c r="E290" s="62">
        <v>1</v>
      </c>
      <c r="F290" s="119">
        <v>0</v>
      </c>
      <c r="G290" s="62">
        <v>1</v>
      </c>
      <c r="H290" s="82" t="s">
        <v>933</v>
      </c>
      <c r="I290" s="67" t="s">
        <v>52</v>
      </c>
      <c r="J290" s="116"/>
      <c r="P290" s="107"/>
      <c r="Q290" s="107"/>
      <c r="R290" s="107"/>
      <c r="S290" s="107" t="s">
        <v>1083</v>
      </c>
      <c r="T290" s="107"/>
    </row>
    <row r="291" spans="1:20" ht="25.5" x14ac:dyDescent="0.2">
      <c r="A291" s="67" t="s">
        <v>206</v>
      </c>
      <c r="B291" s="67"/>
      <c r="C291" s="68" t="s">
        <v>122</v>
      </c>
      <c r="D291" s="67" t="s">
        <v>4</v>
      </c>
      <c r="E291" s="62">
        <v>1</v>
      </c>
      <c r="F291" s="119">
        <v>0</v>
      </c>
      <c r="G291" s="62">
        <v>1</v>
      </c>
      <c r="H291" s="82" t="s">
        <v>933</v>
      </c>
      <c r="I291" s="67" t="s">
        <v>47</v>
      </c>
      <c r="J291" s="116"/>
      <c r="P291" s="107"/>
      <c r="Q291" s="107"/>
      <c r="R291" s="107"/>
      <c r="S291" s="107"/>
      <c r="T291" s="107"/>
    </row>
    <row r="292" spans="1:20" ht="25.5" x14ac:dyDescent="0.2">
      <c r="A292" s="67" t="s">
        <v>206</v>
      </c>
      <c r="B292" s="67"/>
      <c r="C292" s="68" t="s">
        <v>122</v>
      </c>
      <c r="D292" s="67" t="s">
        <v>4</v>
      </c>
      <c r="E292" s="62">
        <v>1</v>
      </c>
      <c r="F292" s="119">
        <v>0</v>
      </c>
      <c r="G292" s="62">
        <v>1</v>
      </c>
      <c r="H292" s="82" t="s">
        <v>933</v>
      </c>
      <c r="I292" s="67" t="s">
        <v>59</v>
      </c>
      <c r="J292" s="116"/>
      <c r="P292" s="107"/>
      <c r="Q292" s="107"/>
      <c r="R292" s="107"/>
      <c r="S292" s="107"/>
      <c r="T292" s="107"/>
    </row>
    <row r="293" spans="1:20" ht="25.5" x14ac:dyDescent="0.2">
      <c r="A293" s="67" t="s">
        <v>206</v>
      </c>
      <c r="B293" s="67"/>
      <c r="C293" s="68" t="s">
        <v>122</v>
      </c>
      <c r="D293" s="67" t="s">
        <v>4</v>
      </c>
      <c r="E293" s="62">
        <v>1</v>
      </c>
      <c r="F293" s="119">
        <v>0</v>
      </c>
      <c r="G293" s="62">
        <v>1</v>
      </c>
      <c r="H293" s="82" t="s">
        <v>998</v>
      </c>
      <c r="I293" s="67" t="s">
        <v>62</v>
      </c>
      <c r="J293" s="116"/>
      <c r="P293" s="107"/>
      <c r="Q293" s="107"/>
      <c r="R293" s="107"/>
      <c r="S293" s="107"/>
      <c r="T293" s="107"/>
    </row>
    <row r="294" spans="1:20" x14ac:dyDescent="0.2">
      <c r="A294" s="107">
        <f>+SUBTOTAL(103,$B$228:B294)</f>
        <v>15</v>
      </c>
      <c r="B294" s="107">
        <v>245</v>
      </c>
      <c r="C294" s="108" t="s">
        <v>1599</v>
      </c>
      <c r="D294" s="107">
        <v>0</v>
      </c>
      <c r="E294" s="109">
        <v>0</v>
      </c>
      <c r="F294" s="110"/>
      <c r="G294" s="109">
        <v>0</v>
      </c>
      <c r="H294" s="111" t="s">
        <v>31</v>
      </c>
      <c r="I294" s="107" t="s">
        <v>31</v>
      </c>
      <c r="J294" s="112">
        <v>0</v>
      </c>
      <c r="P294" s="107"/>
      <c r="Q294" s="107"/>
      <c r="R294" s="107"/>
      <c r="S294" s="107"/>
      <c r="T294" s="107"/>
    </row>
    <row r="295" spans="1:20" ht="25.5" x14ac:dyDescent="0.2">
      <c r="A295" s="67" t="s">
        <v>206</v>
      </c>
      <c r="B295" s="67"/>
      <c r="C295" s="68" t="s">
        <v>123</v>
      </c>
      <c r="D295" s="67" t="s">
        <v>5</v>
      </c>
      <c r="E295" s="62">
        <v>21.36</v>
      </c>
      <c r="F295" s="110"/>
      <c r="G295" s="62">
        <v>21.36</v>
      </c>
      <c r="H295" s="82" t="s">
        <v>1002</v>
      </c>
      <c r="I295" s="67" t="s">
        <v>53</v>
      </c>
      <c r="J295" s="116">
        <v>0</v>
      </c>
      <c r="K295" s="93"/>
      <c r="M295" s="93"/>
      <c r="N295" s="93"/>
      <c r="O295" s="93"/>
      <c r="P295" s="107"/>
      <c r="Q295" s="107"/>
      <c r="R295" s="107"/>
      <c r="S295" s="107"/>
      <c r="T295" s="107"/>
    </row>
    <row r="296" spans="1:20" ht="38.25" x14ac:dyDescent="0.2">
      <c r="A296" s="67" t="s">
        <v>206</v>
      </c>
      <c r="B296" s="67"/>
      <c r="C296" s="68" t="s">
        <v>123</v>
      </c>
      <c r="D296" s="67" t="s">
        <v>5</v>
      </c>
      <c r="E296" s="62">
        <v>22.02</v>
      </c>
      <c r="F296" s="110"/>
      <c r="G296" s="62">
        <v>22.02</v>
      </c>
      <c r="H296" s="82" t="s">
        <v>1003</v>
      </c>
      <c r="I296" s="67" t="s">
        <v>48</v>
      </c>
      <c r="J296" s="116">
        <v>0</v>
      </c>
      <c r="K296" s="93"/>
      <c r="M296" s="93"/>
      <c r="N296" s="93"/>
      <c r="O296" s="93"/>
      <c r="P296" s="107"/>
      <c r="Q296" s="107"/>
      <c r="R296" s="107" t="s">
        <v>400</v>
      </c>
      <c r="S296" s="107"/>
      <c r="T296" s="107" t="s">
        <v>1614</v>
      </c>
    </row>
    <row r="297" spans="1:20" ht="38.25" x14ac:dyDescent="0.2">
      <c r="A297" s="67" t="s">
        <v>206</v>
      </c>
      <c r="B297" s="67"/>
      <c r="C297" s="68" t="s">
        <v>123</v>
      </c>
      <c r="D297" s="67" t="s">
        <v>5</v>
      </c>
      <c r="E297" s="62">
        <v>7.35</v>
      </c>
      <c r="F297" s="110"/>
      <c r="G297" s="62">
        <v>7.35</v>
      </c>
      <c r="H297" s="82" t="s">
        <v>1600</v>
      </c>
      <c r="I297" s="67" t="s">
        <v>49</v>
      </c>
      <c r="J297" s="116">
        <v>0</v>
      </c>
      <c r="K297" s="93"/>
      <c r="M297" s="93"/>
      <c r="N297" s="93"/>
      <c r="O297" s="93"/>
      <c r="P297" s="107"/>
      <c r="Q297" s="107"/>
      <c r="R297" s="107" t="s">
        <v>400</v>
      </c>
      <c r="S297" s="107"/>
      <c r="T297" s="107" t="s">
        <v>1618</v>
      </c>
    </row>
    <row r="298" spans="1:20" ht="38.25" x14ac:dyDescent="0.2">
      <c r="A298" s="67" t="s">
        <v>206</v>
      </c>
      <c r="B298" s="67"/>
      <c r="C298" s="68" t="s">
        <v>123</v>
      </c>
      <c r="D298" s="67" t="s">
        <v>5</v>
      </c>
      <c r="E298" s="62">
        <v>28.5</v>
      </c>
      <c r="F298" s="110"/>
      <c r="G298" s="62">
        <v>28.5</v>
      </c>
      <c r="H298" s="82" t="s">
        <v>1601</v>
      </c>
      <c r="I298" s="67" t="s">
        <v>52</v>
      </c>
      <c r="J298" s="116">
        <v>0</v>
      </c>
      <c r="K298" s="93"/>
      <c r="M298" s="93"/>
      <c r="N298" s="93"/>
      <c r="O298" s="93"/>
      <c r="P298" s="107"/>
      <c r="Q298" s="107"/>
      <c r="R298" s="107"/>
      <c r="S298" s="107" t="s">
        <v>1083</v>
      </c>
      <c r="T298" s="107"/>
    </row>
    <row r="299" spans="1:20" ht="25.5" x14ac:dyDescent="0.2">
      <c r="A299" s="67" t="s">
        <v>206</v>
      </c>
      <c r="B299" s="67"/>
      <c r="C299" s="68" t="s">
        <v>123</v>
      </c>
      <c r="D299" s="67" t="s">
        <v>5</v>
      </c>
      <c r="E299" s="62">
        <v>18.989999999999998</v>
      </c>
      <c r="F299" s="110"/>
      <c r="G299" s="62">
        <v>18.989999999999998</v>
      </c>
      <c r="H299" s="82" t="s">
        <v>1006</v>
      </c>
      <c r="I299" s="67" t="s">
        <v>47</v>
      </c>
      <c r="J299" s="116">
        <v>0</v>
      </c>
      <c r="K299" s="93"/>
      <c r="M299" s="93"/>
      <c r="N299" s="93"/>
      <c r="O299" s="93"/>
      <c r="P299" s="107"/>
      <c r="Q299" s="107"/>
      <c r="R299" s="107"/>
      <c r="S299" s="107"/>
      <c r="T299" s="107"/>
    </row>
    <row r="300" spans="1:20" ht="25.5" x14ac:dyDescent="0.2">
      <c r="A300" s="67" t="s">
        <v>206</v>
      </c>
      <c r="B300" s="67"/>
      <c r="C300" s="68" t="s">
        <v>123</v>
      </c>
      <c r="D300" s="67" t="s">
        <v>5</v>
      </c>
      <c r="E300" s="62">
        <v>31.8</v>
      </c>
      <c r="F300" s="110"/>
      <c r="G300" s="62">
        <v>31.8</v>
      </c>
      <c r="H300" s="82" t="s">
        <v>1007</v>
      </c>
      <c r="I300" s="67" t="s">
        <v>50</v>
      </c>
      <c r="J300" s="116">
        <v>0</v>
      </c>
      <c r="K300" s="93"/>
      <c r="M300" s="93"/>
      <c r="N300" s="93"/>
      <c r="O300" s="93"/>
      <c r="P300" s="107"/>
      <c r="Q300" s="107"/>
      <c r="R300" s="107"/>
      <c r="S300" s="107"/>
      <c r="T300" s="107"/>
    </row>
    <row r="301" spans="1:20" ht="38.25" x14ac:dyDescent="0.2">
      <c r="A301" s="67" t="s">
        <v>206</v>
      </c>
      <c r="B301" s="67"/>
      <c r="C301" s="68" t="s">
        <v>123</v>
      </c>
      <c r="D301" s="67" t="s">
        <v>5</v>
      </c>
      <c r="E301" s="62">
        <v>19.36</v>
      </c>
      <c r="F301" s="110"/>
      <c r="G301" s="62">
        <v>19.36</v>
      </c>
      <c r="H301" s="82" t="s">
        <v>1008</v>
      </c>
      <c r="I301" s="67" t="s">
        <v>59</v>
      </c>
      <c r="J301" s="116">
        <v>0</v>
      </c>
      <c r="K301" s="93"/>
      <c r="M301" s="93"/>
      <c r="N301" s="93"/>
      <c r="O301" s="93"/>
      <c r="P301" s="107"/>
      <c r="Q301" s="107"/>
      <c r="R301" s="107"/>
      <c r="S301" s="107"/>
      <c r="T301" s="107"/>
    </row>
    <row r="302" spans="1:20" ht="38.25" x14ac:dyDescent="0.2">
      <c r="A302" s="67" t="s">
        <v>206</v>
      </c>
      <c r="B302" s="67"/>
      <c r="C302" s="68" t="s">
        <v>123</v>
      </c>
      <c r="D302" s="67" t="s">
        <v>5</v>
      </c>
      <c r="E302" s="62">
        <v>25</v>
      </c>
      <c r="F302" s="110"/>
      <c r="G302" s="62">
        <v>25</v>
      </c>
      <c r="H302" s="82" t="s">
        <v>1009</v>
      </c>
      <c r="I302" s="67" t="s">
        <v>62</v>
      </c>
      <c r="J302" s="116">
        <v>0</v>
      </c>
      <c r="K302" s="93"/>
      <c r="M302" s="93"/>
      <c r="N302" s="93"/>
      <c r="O302" s="93"/>
      <c r="P302" s="107"/>
      <c r="Q302" s="107"/>
      <c r="R302" s="107"/>
      <c r="S302" s="107"/>
      <c r="T302" s="107"/>
    </row>
    <row r="303" spans="1:20" ht="25.5" x14ac:dyDescent="0.2">
      <c r="A303" s="67" t="s">
        <v>206</v>
      </c>
      <c r="B303" s="67"/>
      <c r="C303" s="68" t="s">
        <v>123</v>
      </c>
      <c r="D303" s="67" t="s">
        <v>5</v>
      </c>
      <c r="E303" s="62">
        <v>52</v>
      </c>
      <c r="F303" s="110"/>
      <c r="G303" s="62">
        <v>52</v>
      </c>
      <c r="H303" s="82" t="s">
        <v>1010</v>
      </c>
      <c r="I303" s="67" t="s">
        <v>70</v>
      </c>
      <c r="J303" s="116">
        <v>0</v>
      </c>
      <c r="K303" s="93"/>
      <c r="M303" s="93"/>
      <c r="N303" s="93"/>
      <c r="O303" s="93"/>
      <c r="P303" s="107"/>
      <c r="Q303" s="107"/>
      <c r="R303" s="107"/>
      <c r="S303" s="107"/>
      <c r="T303" s="107"/>
    </row>
    <row r="304" spans="1:20" x14ac:dyDescent="0.2">
      <c r="A304" s="136"/>
      <c r="B304" s="136"/>
      <c r="C304" s="136" t="s">
        <v>1101</v>
      </c>
      <c r="D304" s="136"/>
      <c r="E304" s="137">
        <f>+SUM(E228:E303)</f>
        <v>568.58000000000004</v>
      </c>
      <c r="F304" s="138"/>
      <c r="G304" s="137">
        <f>+SUM(G228:G303)</f>
        <v>568.58000000000004</v>
      </c>
      <c r="H304" s="99"/>
      <c r="I304" s="99"/>
      <c r="J304" s="141"/>
      <c r="K304" s="93"/>
      <c r="M304" s="93"/>
      <c r="N304" s="93"/>
      <c r="O304" s="93"/>
    </row>
    <row r="305" s="93" customFormat="1" x14ac:dyDescent="0.2"/>
  </sheetData>
  <autoFilter ref="A5:T304"/>
  <mergeCells count="14">
    <mergeCell ref="L4:L5"/>
    <mergeCell ref="M4:O4"/>
    <mergeCell ref="P4:S4"/>
    <mergeCell ref="A2:S2"/>
    <mergeCell ref="T4:T5"/>
    <mergeCell ref="A4:A5"/>
    <mergeCell ref="C4:C5"/>
    <mergeCell ref="D4:D5"/>
    <mergeCell ref="E4:E5"/>
    <mergeCell ref="F4:F5"/>
    <mergeCell ref="G4:H4"/>
    <mergeCell ref="I4:I5"/>
    <mergeCell ref="J4:J5"/>
    <mergeCell ref="K4:K5"/>
  </mergeCell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BIEU 01</vt:lpstr>
      <vt:lpstr>BIEU 02</vt:lpstr>
      <vt:lpstr>BIEU 03</vt:lpstr>
      <vt:lpstr>BIEU 04</vt:lpstr>
      <vt:lpstr>SS CHI TIEU</vt:lpstr>
      <vt:lpstr>DMCT 21-30 (KO ĐỀ XUẤT TH</vt:lpstr>
      <vt:lpstr>DMCT (DCQH 21-30)</vt:lpstr>
      <vt:lpstr>Sheet1</vt:lpstr>
      <vt:lpstr>DMCT KH24</vt:lpstr>
      <vt:lpstr>DMCT ĐKM KH25</vt:lpstr>
      <vt:lpstr>Sheet2</vt:lpstr>
      <vt:lpstr>DMCT 21-30 (lay y kien)</vt:lpstr>
      <vt:lpstr>AN THANH</vt:lpstr>
      <vt:lpstr>LOI THUAN</vt:lpstr>
      <vt:lpstr>TT.BEN CAU</vt:lpstr>
      <vt:lpstr>TIEN THUAN</vt:lpstr>
      <vt:lpstr>LONG THUAN</vt:lpstr>
      <vt:lpstr>LONG KHANH</vt:lpstr>
      <vt:lpstr>LONG GIANG</vt:lpstr>
      <vt:lpstr>LONG CHU</vt:lpstr>
      <vt:lpstr>LONG PHUOC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Trongdung</dc:creator>
  <cp:lastModifiedBy>ADMIN</cp:lastModifiedBy>
  <cp:lastPrinted>2021-08-16T11:42:50Z</cp:lastPrinted>
  <dcterms:created xsi:type="dcterms:W3CDTF">2014-08-20T07:12:26Z</dcterms:created>
  <dcterms:modified xsi:type="dcterms:W3CDTF">2024-08-12T04:31:24Z</dcterms:modified>
</cp:coreProperties>
</file>